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Virginie\Desktop\Articles à paraître\"/>
    </mc:Choice>
  </mc:AlternateContent>
  <xr:revisionPtr revIDLastSave="0" documentId="8_{70FD53D4-0947-4F81-9CD5-6A6F33A780BA}" xr6:coauthVersionLast="45" xr6:coauthVersionMax="45" xr10:uidLastSave="{00000000-0000-0000-0000-000000000000}"/>
  <workbookProtection workbookAlgorithmName="SHA-512" workbookHashValue="xBxPSjKYGtxUeL89/2+0lE7uPU4iPvPw+99wpZpMfnKBodoTaQBAxroKrfBy7RATE4cDk0fk2+XLBdX3mPGgkw==" workbookSaltValue="/w9LHgefhF9fFTTcCMzzLw==" workbookSpinCount="100000" lockStructure="1"/>
  <bookViews>
    <workbookView xWindow="-108" yWindow="-108" windowWidth="23256" windowHeight="12576" xr2:uid="{00000000-000D-0000-FFFF-FFFF00000000}"/>
  </bookViews>
  <sheets>
    <sheet name="Feuil1" sheetId="1" r:id="rId1"/>
  </sheets>
  <definedNames>
    <definedName name="_xlnm.Print_Area" localSheetId="0">Feuil1!$A$1:$I$305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1" l="1"/>
  <c r="I296" i="1" l="1"/>
  <c r="I295" i="1"/>
  <c r="I294" i="1"/>
  <c r="I293" i="1"/>
  <c r="I292" i="1"/>
  <c r="I290" i="1"/>
  <c r="I289" i="1"/>
  <c r="I288" i="1"/>
  <c r="I286" i="1"/>
  <c r="I285" i="1"/>
  <c r="I284" i="1"/>
  <c r="I283" i="1"/>
  <c r="I282" i="1"/>
  <c r="I281" i="1"/>
  <c r="I280" i="1"/>
  <c r="I279" i="1"/>
  <c r="I277" i="1"/>
  <c r="I276" i="1"/>
  <c r="I275" i="1"/>
  <c r="I274" i="1"/>
  <c r="I273" i="1"/>
  <c r="I272" i="1"/>
  <c r="I271" i="1"/>
  <c r="I270" i="1"/>
  <c r="I269" i="1"/>
  <c r="I267" i="1"/>
  <c r="I266" i="1"/>
  <c r="I265" i="1"/>
  <c r="I264" i="1"/>
  <c r="I263" i="1"/>
  <c r="I262" i="1"/>
  <c r="I261" i="1"/>
  <c r="I260" i="1"/>
  <c r="I259" i="1"/>
  <c r="I258" i="1"/>
  <c r="I257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0" i="1"/>
  <c r="I209" i="1"/>
  <c r="I208" i="1"/>
  <c r="I207" i="1"/>
  <c r="I205" i="1"/>
  <c r="I204" i="1"/>
  <c r="I203" i="1"/>
  <c r="I202" i="1"/>
  <c r="I201" i="1"/>
  <c r="I200" i="1"/>
  <c r="I199" i="1"/>
  <c r="I197" i="1"/>
  <c r="I195" i="1"/>
  <c r="I194" i="1"/>
  <c r="I193" i="1"/>
  <c r="I192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7" i="1"/>
  <c r="I175" i="1"/>
  <c r="I174" i="1"/>
  <c r="I173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2" i="1"/>
  <c r="I151" i="1"/>
  <c r="I149" i="1"/>
  <c r="I148" i="1"/>
  <c r="I147" i="1"/>
  <c r="I146" i="1"/>
  <c r="I145" i="1"/>
  <c r="I144" i="1"/>
  <c r="I143" i="1"/>
  <c r="I142" i="1"/>
  <c r="I141" i="1"/>
  <c r="I140" i="1"/>
  <c r="I138" i="1"/>
  <c r="I137" i="1"/>
  <c r="I136" i="1"/>
  <c r="I135" i="1"/>
  <c r="I133" i="1"/>
  <c r="I132" i="1"/>
  <c r="I131" i="1"/>
  <c r="I129" i="1"/>
  <c r="I128" i="1"/>
  <c r="I127" i="1"/>
  <c r="I126" i="1"/>
  <c r="I124" i="1"/>
  <c r="I123" i="1"/>
  <c r="I122" i="1"/>
  <c r="I121" i="1"/>
  <c r="I120" i="1"/>
  <c r="I119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2" i="1"/>
  <c r="F62" i="1"/>
  <c r="I61" i="1"/>
  <c r="F61" i="1"/>
  <c r="I60" i="1"/>
  <c r="F60" i="1"/>
  <c r="A60" i="1"/>
  <c r="A61" i="1" s="1"/>
  <c r="A62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I59" i="1"/>
  <c r="F59" i="1"/>
  <c r="G54" i="1"/>
  <c r="I54" i="1" s="1"/>
  <c r="G51" i="1"/>
  <c r="I51" i="1" s="1"/>
  <c r="G49" i="1"/>
  <c r="I49" i="1" s="1"/>
  <c r="G47" i="1"/>
  <c r="I47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I298" i="1" l="1"/>
</calcChain>
</file>

<file path=xl/sharedStrings.xml><?xml version="1.0" encoding="utf-8"?>
<sst xmlns="http://schemas.openxmlformats.org/spreadsheetml/2006/main" count="604" uniqueCount="296">
  <si>
    <t>APPELLATION</t>
  </si>
  <si>
    <t>COUL.</t>
  </si>
  <si>
    <t>MILL.</t>
  </si>
  <si>
    <t>Prix de la bouteille</t>
  </si>
  <si>
    <t>Prix du LOT</t>
  </si>
  <si>
    <t>Nbre de Lots</t>
  </si>
  <si>
    <t>TOTAL</t>
  </si>
  <si>
    <t>OFFRE 1=3</t>
  </si>
  <si>
    <t xml:space="preserve">BORDEAUX Rouge / Ch. Bellevue-Chollet / Ch. des Maurins / Ch. Barade </t>
  </si>
  <si>
    <t>Rouge</t>
  </si>
  <si>
    <t>OFFRE 1=2</t>
  </si>
  <si>
    <t>18|19</t>
  </si>
  <si>
    <t>Blanc</t>
  </si>
  <si>
    <t>17|18</t>
  </si>
  <si>
    <t>Rosé</t>
  </si>
  <si>
    <t>OFFRE 1+1</t>
  </si>
  <si>
    <t>OFFRE 4 bouteilles achetées = 2 offertes</t>
  </si>
  <si>
    <t>Nbre de cartons</t>
  </si>
  <si>
    <t>LES DEUX OLIVIERS (VDF) Syrah-Viognier</t>
  </si>
  <si>
    <t>ECART* en %</t>
  </si>
  <si>
    <t>IGP ÎLE DE BEAUTE Rosé</t>
  </si>
  <si>
    <t>IGP ÎLE DE BEAUTE Rosé - Sciaccarellu</t>
  </si>
  <si>
    <t>IGP ÎLE DE BEAUTE Blanc - Vermentino</t>
  </si>
  <si>
    <t>IGP ÎLE DE BEAUTE Rouge - Niellucciu</t>
  </si>
  <si>
    <t>CHARDONNAY (VDF) Excellence</t>
  </si>
  <si>
    <t>IGP ALIGOTE</t>
  </si>
  <si>
    <t>MÂCON VILLAGES Blanc Terroir</t>
  </si>
  <si>
    <t>BOURGOGNE ALIGOTÉ Tradition</t>
  </si>
  <si>
    <t>VIRÉ-CLESSÉ Terroir</t>
  </si>
  <si>
    <t>BOURGOGNE HAUTES CÔTES DE NUITS Blanc Excellence</t>
  </si>
  <si>
    <t>MÂCON PIERRECLOS Blanc Excellence</t>
  </si>
  <si>
    <t>SAINT-VÉRAN Terroir</t>
  </si>
  <si>
    <t>MARANGES Blanc Excellence</t>
  </si>
  <si>
    <t>POUILLY-FUISSÉ Excellence</t>
  </si>
  <si>
    <t>SAINT ROMAIN Blanc Excellence</t>
  </si>
  <si>
    <t>GAMAY Rouge (VDF) Petits Bonheurs</t>
  </si>
  <si>
    <t>HAUTS LIEUX Pinot Noir (VDF)</t>
  </si>
  <si>
    <t>MÂCON Rosé Tradition</t>
  </si>
  <si>
    <t>MÂCON Rouge Excellence</t>
  </si>
  <si>
    <t>16|18</t>
  </si>
  <si>
    <t>PINOT NOIR (VDF) Excellence</t>
  </si>
  <si>
    <t>COTEAUX BOURGUIGNONS Blanc Terroir</t>
  </si>
  <si>
    <t>COTEAUX BOURGUIGNONS Rosé Terroir</t>
  </si>
  <si>
    <t>COTEAUX BOURGUIGNONS Rouge Terroir</t>
  </si>
  <si>
    <t>FLEURIE Terroir</t>
  </si>
  <si>
    <t>RÉGNIÉ Terroir</t>
  </si>
  <si>
    <t>MORGON "Les Charmes" Excellence</t>
  </si>
  <si>
    <t>BROUILLY Tradition</t>
  </si>
  <si>
    <t>BROUILLY Excellence</t>
  </si>
  <si>
    <t>SAINT AMOUR Tradition</t>
  </si>
  <si>
    <t>MORGON Terroir</t>
  </si>
  <si>
    <t>13|14</t>
  </si>
  <si>
    <t>SAINT ROMAIN Rouge Excellence</t>
  </si>
  <si>
    <t>MOULIN-À-VENT Excellence</t>
  </si>
  <si>
    <t>BOURGOGNE HAUTES CÔTES DE BEAUNE Rouge Excellence</t>
  </si>
  <si>
    <t>MONTHELIE Rouge Excellence</t>
  </si>
  <si>
    <t>MERCUREY Rouge "L'Audacieux" Excellence</t>
  </si>
  <si>
    <t>MONTHELIE 1er Cru Excellence</t>
  </si>
  <si>
    <t>SAVIGNY-LÈS-BEAUNE Excellence</t>
  </si>
  <si>
    <t>SANTENAY 1er Cru "Beauregard" Excellence</t>
  </si>
  <si>
    <t>12+13</t>
  </si>
  <si>
    <t>MÂCON BRAY Rouge</t>
  </si>
  <si>
    <t>MÂCON BRAY Blanc</t>
  </si>
  <si>
    <t>CHAZEAU Rouge (VDF)</t>
  </si>
  <si>
    <t>POUILLY-FUISSÉ</t>
  </si>
  <si>
    <t>CHÂTEAU DE LACHASSAGNE</t>
  </si>
  <si>
    <t>BOURGOGNE PINOT NOIR "Clos du Château"</t>
  </si>
  <si>
    <t>BOURGOGNE CHARDONNAY "Clos du Château"</t>
  </si>
  <si>
    <t>BOURGOGNE PINOT NOIR "Clos du Château" Prestige</t>
  </si>
  <si>
    <t>CREMANT DE BOURGOGNE Blanc Brut</t>
  </si>
  <si>
    <t>CREMANT DE BOURGOGNE Rosé Brut</t>
  </si>
  <si>
    <t>BOURGOGNE CHARDONNAY "Clos du Château" Prestige</t>
  </si>
  <si>
    <t>PARIS L'HOSPITALIER</t>
  </si>
  <si>
    <t>LES TROIS CROIX Blanc (VDF)</t>
  </si>
  <si>
    <t>LES TROIS CROIX Rouge (VDF)</t>
  </si>
  <si>
    <t>BOURGOGNE HAUTES CÔTES DE BEAUNE Rouge "Les Abeilles"</t>
  </si>
  <si>
    <t>MARANGES</t>
  </si>
  <si>
    <t>SANTENAY "Les Cornières"</t>
  </si>
  <si>
    <t>MARANGES 1er Cru "Les Clos Roussots"</t>
  </si>
  <si>
    <t>VÉRONIQUE ET OLIVIER BOSSE-PLATIÈRE</t>
  </si>
  <si>
    <t>BEAUJOLAIS PIERRES DORÉES Rosé</t>
  </si>
  <si>
    <t>MOULIN-À-VENT</t>
  </si>
  <si>
    <t>14|18</t>
  </si>
  <si>
    <t>BEAUJOLAIS Blanc</t>
  </si>
  <si>
    <t>BEAUJOLAIS PIERRES DORÉES Rouge</t>
  </si>
  <si>
    <t>17|19</t>
  </si>
  <si>
    <t>GRAIN DE FOLIE Rosé (Vin d'Espagne)</t>
  </si>
  <si>
    <t>CÔTES DU RHÔNE Rouge Les Natives</t>
  </si>
  <si>
    <t>15|16</t>
  </si>
  <si>
    <t>15|17</t>
  </si>
  <si>
    <t>MADIRAN</t>
  </si>
  <si>
    <t xml:space="preserve">COLOMBINE DE COLIGNAC "Les Colombes" (VDF) </t>
  </si>
  <si>
    <t>GONZAGUE DE COLIGNAC (VDF)</t>
  </si>
  <si>
    <t xml:space="preserve">SECRETS DE COLIGNAC (VDF) </t>
  </si>
  <si>
    <t xml:space="preserve">JURANCON </t>
  </si>
  <si>
    <t xml:space="preserve">PACHERENC DU VIC BILH </t>
  </si>
  <si>
    <t>PAVILLON LA CROIX MONSOGNAC</t>
  </si>
  <si>
    <t>MALBEC Rouge (VDF)</t>
  </si>
  <si>
    <t>SAUVIGNON Blanc (VDF)</t>
  </si>
  <si>
    <t>CABERNET SAUVIGNON (VDF)</t>
  </si>
  <si>
    <t>MERLOT (VDF)</t>
  </si>
  <si>
    <t>BERGERAC Rosé</t>
  </si>
  <si>
    <t>BARON SANDRESSE (VDF)</t>
  </si>
  <si>
    <t>BEL-AIR N°2 (VDF)</t>
  </si>
  <si>
    <t>16|17</t>
  </si>
  <si>
    <t>PINOT NOIR (VDF)</t>
  </si>
  <si>
    <t xml:space="preserve">MUSCAT (VDF) </t>
  </si>
  <si>
    <t xml:space="preserve">PINOT NOIR (VDF) Prestige              </t>
  </si>
  <si>
    <t>PINOT GRIS "Cuvée Caroline"</t>
  </si>
  <si>
    <t xml:space="preserve">GEWURZTRAMINER "Cuvée Isabelle" </t>
  </si>
  <si>
    <t>RIESLING GRAND CRU</t>
  </si>
  <si>
    <t xml:space="preserve">GEWURZTRAMINER GRAND CRU </t>
  </si>
  <si>
    <t>STEPHAN MULHER</t>
  </si>
  <si>
    <t xml:space="preserve">GEWURZTRAMINER (Vin d'Allemagne) </t>
  </si>
  <si>
    <t>SYLVANER (Vin d'Allemagne)</t>
  </si>
  <si>
    <t>RIESLING (Vin d'Allemagne)</t>
  </si>
  <si>
    <t>BIB &amp; EFFERVESCENTS</t>
  </si>
  <si>
    <t>BIB GRAMON Blanc (Vin d'Espagne)</t>
  </si>
  <si>
    <t>BIB GRAMON Rosé (Vin d'Espagne)</t>
  </si>
  <si>
    <t>BIB GRAMON Rouge (Vin d'Espagne)</t>
  </si>
  <si>
    <t>LE LOUP (sans sulfites)</t>
  </si>
  <si>
    <t>HENRI GARIOT (sans sulfites)</t>
  </si>
  <si>
    <t>PERLA D'ISULA</t>
  </si>
  <si>
    <t>MAISON COLIN SEGUIN</t>
  </si>
  <si>
    <t>HÉRITAGE CAVARE</t>
  </si>
  <si>
    <t>LES DEUX OLIVIERS</t>
  </si>
  <si>
    <t>VILLA D'ERG</t>
  </si>
  <si>
    <t>COFFRET BIERES &amp; CHAMPAGNE</t>
  </si>
  <si>
    <t>DESROCHES</t>
  </si>
  <si>
    <t>L'ORATOIRE DES QUATRE VENTS</t>
  </si>
  <si>
    <t>LES JAMELLES</t>
  </si>
  <si>
    <t>DOMAINE PEYREVENT</t>
  </si>
  <si>
    <t>MARQUIS AIMÉ DE COLIGNAC</t>
  </si>
  <si>
    <t>BORDEAUX - BLANCS / ROUGES / RIVE DROITE / CASTEL ALBION / RIVE GAUCHE / Vins de France</t>
  </si>
  <si>
    <t>VAL DE LOIRE</t>
  </si>
  <si>
    <t>ANNE DEXEMPLE &amp; LES HÉRITIERS A.D.</t>
  </si>
  <si>
    <t>MICHEL KURTZ</t>
  </si>
  <si>
    <t>LIEU DE  LIVRAISON</t>
  </si>
  <si>
    <t>NOM DU REGROUPEUR</t>
  </si>
  <si>
    <t>N° CLIENT</t>
  </si>
  <si>
    <t>TEL. (PORTABLE)</t>
  </si>
  <si>
    <t>ADRESSE MAIL</t>
  </si>
  <si>
    <r>
      <t xml:space="preserve">CHAZEAU Blanc (VDF) </t>
    </r>
    <r>
      <rPr>
        <sz val="10"/>
        <color rgb="FF002060"/>
        <rFont val="Calibri"/>
        <family val="2"/>
        <scheme val="minor"/>
      </rPr>
      <t>Chazeau les Renardières</t>
    </r>
  </si>
  <si>
    <r>
      <t xml:space="preserve">PINOT NOIR (VDF) "Le Cul-au-Loup" </t>
    </r>
    <r>
      <rPr>
        <sz val="10"/>
        <color rgb="FF002060"/>
        <rFont val="Calibri"/>
        <family val="2"/>
        <scheme val="minor"/>
      </rPr>
      <t>Paris l'Hospitalier</t>
    </r>
  </si>
  <si>
    <r>
      <t xml:space="preserve">CHIROUBLES </t>
    </r>
    <r>
      <rPr>
        <sz val="10"/>
        <color rgb="FF002060"/>
        <rFont val="Calibri"/>
        <family val="2"/>
        <scheme val="minor"/>
      </rPr>
      <t>Véronique et Olivier Bosse-Platière</t>
    </r>
  </si>
  <si>
    <r>
      <t xml:space="preserve">GRIGNAN-LES-ADHEMAR </t>
    </r>
    <r>
      <rPr>
        <sz val="10"/>
        <color rgb="FF002060"/>
        <rFont val="Calibri"/>
        <family val="2"/>
        <scheme val="minor"/>
      </rPr>
      <t>Villa d'Erg</t>
    </r>
  </si>
  <si>
    <r>
      <t xml:space="preserve">SYRAH (VDF) </t>
    </r>
    <r>
      <rPr>
        <sz val="10"/>
        <color rgb="FF002060"/>
        <rFont val="Calibri"/>
        <family val="2"/>
        <scheme val="minor"/>
      </rPr>
      <t>Desroche</t>
    </r>
  </si>
  <si>
    <r>
      <t xml:space="preserve">LES ESSENTIELLES Rosé (VDF) </t>
    </r>
    <r>
      <rPr>
        <sz val="10"/>
        <color rgb="FF002060"/>
        <rFont val="Calibri"/>
        <family val="2"/>
        <scheme val="minor"/>
      </rPr>
      <t>Pavillon La Croix Monsognac</t>
    </r>
  </si>
  <si>
    <r>
      <t xml:space="preserve">ENTRE-DEUX-MERS </t>
    </r>
    <r>
      <rPr>
        <sz val="10"/>
        <color rgb="FF002060"/>
        <rFont val="Calibri"/>
        <family val="2"/>
        <scheme val="minor"/>
      </rPr>
      <t>Château Bouchereau</t>
    </r>
  </si>
  <si>
    <r>
      <t xml:space="preserve">CANON FRONSAC "Cuvée Vieilles Vignes" </t>
    </r>
    <r>
      <rPr>
        <sz val="10"/>
        <color rgb="FF002060"/>
        <rFont val="Calibri"/>
        <family val="2"/>
        <scheme val="minor"/>
      </rPr>
      <t>Château Lafond</t>
    </r>
  </si>
  <si>
    <r>
      <t xml:space="preserve">MEDOC </t>
    </r>
    <r>
      <rPr>
        <sz val="10"/>
        <color rgb="FF002060"/>
        <rFont val="Calibri"/>
        <family val="2"/>
        <scheme val="minor"/>
      </rPr>
      <t>Château La Fuie Saint Bonnet</t>
    </r>
  </si>
  <si>
    <r>
      <t xml:space="preserve">PINOT BLANC (VDF) </t>
    </r>
    <r>
      <rPr>
        <sz val="10"/>
        <color rgb="FF002060"/>
        <rFont val="Calibri"/>
        <family val="2"/>
        <scheme val="minor"/>
      </rPr>
      <t>Michel Kurtz</t>
    </r>
  </si>
  <si>
    <r>
      <rPr>
        <b/>
        <sz val="10"/>
        <color rgb="FF002060"/>
        <rFont val="Calibri"/>
        <family val="2"/>
        <scheme val="minor"/>
      </rPr>
      <t>BOURGOGNE HAUTES COTE DE BEAUNE Tradition</t>
    </r>
    <r>
      <rPr>
        <sz val="10"/>
        <color rgb="FF002060"/>
        <rFont val="Calibri"/>
        <family val="2"/>
        <scheme val="minor"/>
      </rPr>
      <t xml:space="preserve"> Maison Colin Seguin</t>
    </r>
  </si>
  <si>
    <r>
      <rPr>
        <b/>
        <sz val="10"/>
        <color rgb="FF002060"/>
        <rFont val="Calibri"/>
        <family val="2"/>
        <scheme val="minor"/>
      </rPr>
      <t>JULIENAS Tradition</t>
    </r>
    <r>
      <rPr>
        <sz val="10"/>
        <color rgb="FF002060"/>
        <rFont val="Calibri"/>
        <family val="2"/>
        <scheme val="minor"/>
      </rPr>
      <t xml:space="preserve"> Maison Colin Seguin</t>
    </r>
  </si>
  <si>
    <r>
      <rPr>
        <b/>
        <sz val="10"/>
        <color rgb="FF002060"/>
        <rFont val="Calibri"/>
        <family val="2"/>
        <scheme val="minor"/>
      </rPr>
      <t>VACQUEYRAS</t>
    </r>
    <r>
      <rPr>
        <sz val="10"/>
        <color rgb="FF002060"/>
        <rFont val="Calibri"/>
        <family val="2"/>
        <scheme val="minor"/>
      </rPr>
      <t xml:space="preserve"> Héritage Cavare</t>
    </r>
  </si>
  <si>
    <r>
      <rPr>
        <b/>
        <sz val="10"/>
        <color rgb="FF002060"/>
        <rFont val="Calibri"/>
        <family val="2"/>
        <scheme val="minor"/>
      </rPr>
      <t>TERTIO SYRAH (VDF)</t>
    </r>
    <r>
      <rPr>
        <sz val="10"/>
        <color rgb="FF002060"/>
        <rFont val="Calibri"/>
        <family val="2"/>
        <scheme val="minor"/>
      </rPr>
      <t xml:space="preserve"> Héritage Cavare</t>
    </r>
  </si>
  <si>
    <r>
      <rPr>
        <b/>
        <sz val="10"/>
        <color rgb="FF002060"/>
        <rFont val="Calibri"/>
        <family val="2"/>
        <scheme val="minor"/>
      </rPr>
      <t>BOURGUEIL</t>
    </r>
    <r>
      <rPr>
        <sz val="10"/>
        <color rgb="FF002060"/>
        <rFont val="Calibri"/>
        <family val="2"/>
        <scheme val="minor"/>
      </rPr>
      <t xml:space="preserve"> Anne Dexemple</t>
    </r>
  </si>
  <si>
    <r>
      <rPr>
        <b/>
        <sz val="10"/>
        <color rgb="FF002060"/>
        <rFont val="Calibri"/>
        <family val="2"/>
        <scheme val="minor"/>
      </rPr>
      <t>CHINON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</si>
  <si>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PINOT NOIR (VDF) Tradition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</si>
  <si>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REINE DES LYS Blanc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</si>
  <si>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REINE DES LYS Rosé </t>
    </r>
    <r>
      <rPr>
        <sz val="10"/>
        <color rgb="FF002060"/>
        <rFont val="Calibri"/>
        <family val="2"/>
        <scheme val="minor"/>
      </rPr>
      <t>Maison Colin Seguin</t>
    </r>
  </si>
  <si>
    <r>
      <t xml:space="preserve">ANJOU Blanc </t>
    </r>
    <r>
      <rPr>
        <sz val="10"/>
        <color rgb="FF002060"/>
        <rFont val="Calibri"/>
        <family val="2"/>
        <scheme val="minor"/>
      </rPr>
      <t>Domaine de la Guillaumerie</t>
    </r>
  </si>
  <si>
    <r>
      <t xml:space="preserve">ANJOU-VILLAGES </t>
    </r>
    <r>
      <rPr>
        <sz val="10"/>
        <color rgb="FF002060"/>
        <rFont val="Calibri"/>
        <family val="2"/>
        <scheme val="minor"/>
      </rPr>
      <t>Domaine de la Guillaumerie</t>
    </r>
  </si>
  <si>
    <r>
      <t>COTEAUX DU LAYON</t>
    </r>
    <r>
      <rPr>
        <sz val="10"/>
        <color rgb="FF002060"/>
        <rFont val="Calibri"/>
        <family val="2"/>
        <scheme val="minor"/>
      </rPr>
      <t xml:space="preserve"> Domaine de la Guillaumerie</t>
    </r>
  </si>
  <si>
    <r>
      <t xml:space="preserve">GROS-PLANT DU PAYS NANTAIS sur Lie "L'Écailler" </t>
    </r>
    <r>
      <rPr>
        <sz val="10"/>
        <color rgb="FF002060"/>
        <rFont val="Calibri"/>
        <family val="2"/>
        <scheme val="minor"/>
      </rPr>
      <t>Château Guipière</t>
    </r>
  </si>
  <si>
    <r>
      <t xml:space="preserve">MUSCADET SÈVRE ET MAINE sur Lie "La Grange" </t>
    </r>
    <r>
      <rPr>
        <sz val="10"/>
        <color rgb="FF002060"/>
        <rFont val="Calibri"/>
        <family val="2"/>
        <scheme val="minor"/>
      </rPr>
      <t>Château Guipière</t>
    </r>
  </si>
  <si>
    <r>
      <t xml:space="preserve">SAUMUR-PUY-NOTRE-DAME </t>
    </r>
    <r>
      <rPr>
        <sz val="10"/>
        <color rgb="FF002060"/>
        <rFont val="Calibri"/>
        <family val="2"/>
        <scheme val="minor"/>
      </rPr>
      <t>Domaine des Vignes Biches</t>
    </r>
  </si>
  <si>
    <r>
      <t xml:space="preserve">SAINT-NICOLAS-DE-BOURGUEIL </t>
    </r>
    <r>
      <rPr>
        <sz val="10"/>
        <color rgb="FF002060"/>
        <rFont val="Calibri"/>
        <family val="2"/>
        <scheme val="minor"/>
      </rPr>
      <t>Catherine et Richard Rethoré</t>
    </r>
  </si>
  <si>
    <r>
      <t xml:space="preserve">SAUMUR-CHAMPIGNY </t>
    </r>
    <r>
      <rPr>
        <sz val="10"/>
        <color rgb="FF002060"/>
        <rFont val="Calibri"/>
        <family val="2"/>
        <scheme val="minor"/>
      </rPr>
      <t>Domaine de la Seigneurie</t>
    </r>
  </si>
  <si>
    <r>
      <t xml:space="preserve">CABERNET Rosé (VDF) </t>
    </r>
    <r>
      <rPr>
        <sz val="10"/>
        <color rgb="FF002060"/>
        <rFont val="Calibri"/>
        <family val="2"/>
        <scheme val="minor"/>
      </rPr>
      <t>Anne Dexemple</t>
    </r>
  </si>
  <si>
    <r>
      <t>CABERNET Rouge (VDF)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</si>
  <si>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SAUVIGNON (VDF) </t>
    </r>
    <r>
      <rPr>
        <sz val="10"/>
        <color rgb="FF002060"/>
        <rFont val="Calibri"/>
        <family val="2"/>
        <scheme val="minor"/>
      </rPr>
      <t>Le Champ du Coq</t>
    </r>
  </si>
  <si>
    <r>
      <t>ROSÉ D'ANJOU</t>
    </r>
    <r>
      <rPr>
        <sz val="10"/>
        <color rgb="FF002060"/>
        <rFont val="Calibri"/>
        <family val="2"/>
        <scheme val="minor"/>
      </rPr>
      <t xml:space="preserve"> Anne Dexemple</t>
    </r>
  </si>
  <si>
    <r>
      <t xml:space="preserve">MUSCADET AC </t>
    </r>
    <r>
      <rPr>
        <sz val="10"/>
        <color rgb="FF002060"/>
        <rFont val="Calibri"/>
        <family val="2"/>
        <scheme val="minor"/>
      </rPr>
      <t>Anne Dexemple</t>
    </r>
  </si>
  <si>
    <r>
      <t xml:space="preserve">COTEAUX DU LAYON </t>
    </r>
    <r>
      <rPr>
        <sz val="10"/>
        <color rgb="FF002060"/>
        <rFont val="Calibri"/>
        <family val="2"/>
        <scheme val="minor"/>
      </rPr>
      <t>Anne Dexemple</t>
    </r>
  </si>
  <si>
    <r>
      <t xml:space="preserve">SAUMUR Blanc Les Natives </t>
    </r>
    <r>
      <rPr>
        <sz val="10"/>
        <color rgb="FF002060"/>
        <rFont val="Calibri"/>
        <family val="2"/>
        <scheme val="minor"/>
      </rPr>
      <t>Anne Dexemple</t>
    </r>
  </si>
  <si>
    <r>
      <t xml:space="preserve">SAUMUR CHAMPIGNY Les Natives </t>
    </r>
    <r>
      <rPr>
        <sz val="10"/>
        <color rgb="FF002060"/>
        <rFont val="Calibri"/>
        <family val="2"/>
        <scheme val="minor"/>
      </rPr>
      <t>Anne Dexemple</t>
    </r>
  </si>
  <si>
    <r>
      <t xml:space="preserve">MÉNETOU SALON </t>
    </r>
    <r>
      <rPr>
        <sz val="10"/>
        <color rgb="FF002060"/>
        <rFont val="Calibri"/>
        <family val="2"/>
        <scheme val="minor"/>
      </rPr>
      <t>Les Héritiers A.D.</t>
    </r>
  </si>
  <si>
    <r>
      <t xml:space="preserve">REUILLY </t>
    </r>
    <r>
      <rPr>
        <sz val="10"/>
        <color rgb="FF002060"/>
        <rFont val="Calibri"/>
        <family val="2"/>
        <scheme val="minor"/>
      </rPr>
      <t>Anne Dexemple</t>
    </r>
  </si>
  <si>
    <r>
      <t>CHENANSON (VDF)</t>
    </r>
    <r>
      <rPr>
        <sz val="10"/>
        <color rgb="FF002060"/>
        <rFont val="Calibri"/>
        <family val="2"/>
        <scheme val="minor"/>
      </rPr>
      <t xml:space="preserve"> Les Héritiers A.D.</t>
    </r>
  </si>
  <si>
    <r>
      <t xml:space="preserve">BORDEAUX Blanc </t>
    </r>
    <r>
      <rPr>
        <sz val="10"/>
        <color rgb="FF002060"/>
        <rFont val="Calibri"/>
        <family val="2"/>
        <scheme val="minor"/>
      </rPr>
      <t>Château Les Vergnes</t>
    </r>
  </si>
  <si>
    <r>
      <t xml:space="preserve">BORDEAUX Blanc </t>
    </r>
    <r>
      <rPr>
        <sz val="10"/>
        <color rgb="FF002060"/>
        <rFont val="Calibri"/>
        <family val="2"/>
        <scheme val="minor"/>
      </rPr>
      <t>Château Bel Air Ragon</t>
    </r>
  </si>
  <si>
    <r>
      <t xml:space="preserve">ENTRE-DEUX-MERS "Cuvée Clémence" </t>
    </r>
    <r>
      <rPr>
        <sz val="10"/>
        <color rgb="FF002060"/>
        <rFont val="Calibri"/>
        <family val="2"/>
        <scheme val="minor"/>
      </rPr>
      <t>Cheval Quancard</t>
    </r>
  </si>
  <si>
    <r>
      <t xml:space="preserve">BORDEAUX MOELLEUX </t>
    </r>
    <r>
      <rPr>
        <sz val="10"/>
        <color rgb="FF002060"/>
        <rFont val="Calibri"/>
        <family val="2"/>
        <scheme val="minor"/>
      </rPr>
      <t>Château Pierron</t>
    </r>
  </si>
  <si>
    <r>
      <t xml:space="preserve">SAINTE-CROIX-DU-MONT </t>
    </r>
    <r>
      <rPr>
        <sz val="10"/>
        <color rgb="FF002060"/>
        <rFont val="Calibri"/>
        <family val="2"/>
        <scheme val="minor"/>
      </rPr>
      <t>Château Lépine</t>
    </r>
  </si>
  <si>
    <r>
      <t xml:space="preserve">LOUPIAC </t>
    </r>
    <r>
      <rPr>
        <sz val="10"/>
        <color rgb="FF002060"/>
        <rFont val="Calibri"/>
        <family val="2"/>
        <scheme val="minor"/>
      </rPr>
      <t>Château Cornélien</t>
    </r>
  </si>
  <si>
    <r>
      <t xml:space="preserve">MONBAZILLAC </t>
    </r>
    <r>
      <rPr>
        <sz val="10"/>
        <color rgb="FF002060"/>
        <rFont val="Calibri"/>
        <family val="2"/>
        <scheme val="minor"/>
      </rPr>
      <t>Château Barrière</t>
    </r>
  </si>
  <si>
    <r>
      <t xml:space="preserve">BORDEAUX Rouge </t>
    </r>
    <r>
      <rPr>
        <sz val="10"/>
        <color rgb="FF002060"/>
        <rFont val="Calibri"/>
        <family val="2"/>
        <scheme val="minor"/>
      </rPr>
      <t>Roc de Sansac</t>
    </r>
  </si>
  <si>
    <r>
      <t xml:space="preserve">FRONSAC "Cuvée Mont-Plaisir" </t>
    </r>
    <r>
      <rPr>
        <sz val="10"/>
        <color rgb="FF002060"/>
        <rFont val="Calibri"/>
        <family val="2"/>
        <scheme val="minor"/>
      </rPr>
      <t>Château Renard</t>
    </r>
  </si>
  <si>
    <r>
      <t xml:space="preserve">CÔTES-DE-BOURG </t>
    </r>
    <r>
      <rPr>
        <sz val="10"/>
        <color rgb="FF002060"/>
        <rFont val="Calibri"/>
        <family val="2"/>
        <scheme val="minor"/>
      </rPr>
      <t>Château Haut Barateau</t>
    </r>
  </si>
  <si>
    <r>
      <t xml:space="preserve">LALANDE-DE-POMEROL </t>
    </r>
    <r>
      <rPr>
        <sz val="10"/>
        <color rgb="FF002060"/>
        <rFont val="Calibri"/>
        <family val="2"/>
        <scheme val="minor"/>
      </rPr>
      <t>Château Saint-André de Bellevue</t>
    </r>
  </si>
  <si>
    <r>
      <t xml:space="preserve">FRONSAC </t>
    </r>
    <r>
      <rPr>
        <sz val="10"/>
        <color rgb="FF002060"/>
        <rFont val="Calibri"/>
        <family val="2"/>
        <scheme val="minor"/>
      </rPr>
      <t>La Fontaine du Château Tasta</t>
    </r>
  </si>
  <si>
    <r>
      <t xml:space="preserve">CANON FRONSAC </t>
    </r>
    <r>
      <rPr>
        <sz val="10"/>
        <color rgb="FF002060"/>
        <rFont val="Calibri"/>
        <family val="2"/>
        <scheme val="minor"/>
      </rPr>
      <t>Château Vray Canon Boyer</t>
    </r>
  </si>
  <si>
    <r>
      <t xml:space="preserve">LALANDE-DE-POMEROL "Cuvée St-Vincent" </t>
    </r>
    <r>
      <rPr>
        <sz val="10"/>
        <color rgb="FF002060"/>
        <rFont val="Calibri"/>
        <family val="2"/>
        <scheme val="minor"/>
      </rPr>
      <t>Château Garderose</t>
    </r>
  </si>
  <si>
    <r>
      <t xml:space="preserve">LALANDE-DE-POMEROL "Cuvée Chevalier" </t>
    </r>
    <r>
      <rPr>
        <sz val="10"/>
        <color rgb="FF002060"/>
        <rFont val="Calibri"/>
        <family val="2"/>
        <scheme val="minor"/>
      </rPr>
      <t>Château Grand Ormeau</t>
    </r>
  </si>
  <si>
    <r>
      <t xml:space="preserve">PUISSEGUIN-SAINT-ÉMILION </t>
    </r>
    <r>
      <rPr>
        <sz val="10"/>
        <color rgb="FF002060"/>
        <rFont val="Calibri"/>
        <family val="2"/>
        <scheme val="minor"/>
      </rPr>
      <t>Château Dubard Bel-Air</t>
    </r>
  </si>
  <si>
    <r>
      <t xml:space="preserve">LUSSAC-SAINT-ÉMILION </t>
    </r>
    <r>
      <rPr>
        <sz val="10"/>
        <color rgb="FF002060"/>
        <rFont val="Calibri"/>
        <family val="2"/>
        <scheme val="minor"/>
      </rPr>
      <t>Château Haut Poitou</t>
    </r>
  </si>
  <si>
    <r>
      <t xml:space="preserve">PUISSEGUIN-SAINT-ÉMILION </t>
    </r>
    <r>
      <rPr>
        <sz val="10"/>
        <color rgb="FF002060"/>
        <rFont val="Calibri"/>
        <family val="2"/>
        <scheme val="minor"/>
      </rPr>
      <t>Château L'Ormeau Vieux</t>
    </r>
  </si>
  <si>
    <r>
      <t xml:space="preserve">LUSSAC-SAINT-ÉMILION </t>
    </r>
    <r>
      <rPr>
        <sz val="10"/>
        <color rgb="FF002060"/>
        <rFont val="Calibri"/>
        <family val="2"/>
        <scheme val="minor"/>
      </rPr>
      <t>Château La Chapelle des Landes</t>
    </r>
  </si>
  <si>
    <r>
      <t xml:space="preserve">MONTAGNE-SAINT-ÉMILION </t>
    </r>
    <r>
      <rPr>
        <sz val="10"/>
        <color rgb="FF002060"/>
        <rFont val="Calibri"/>
        <family val="2"/>
        <scheme val="minor"/>
      </rPr>
      <t>Château de Puimarmon</t>
    </r>
  </si>
  <si>
    <r>
      <t xml:space="preserve">MONTAGNE-SAINT-ÉMILION </t>
    </r>
    <r>
      <rPr>
        <sz val="10"/>
        <color rgb="FF002060"/>
        <rFont val="Calibri"/>
        <family val="2"/>
        <scheme val="minor"/>
      </rPr>
      <t>Château La Fleur Plaisance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</si>
  <si>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Les Remparts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</si>
  <si>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La Rose Trimoulet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</si>
  <si>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Château Moulin Bellegrave</t>
    </r>
  </si>
  <si>
    <r>
      <t xml:space="preserve">PESSAC-LÉOGNAN </t>
    </r>
    <r>
      <rPr>
        <sz val="10"/>
        <color rgb="FF002060"/>
        <rFont val="Calibri"/>
        <family val="2"/>
        <scheme val="minor"/>
      </rPr>
      <t>Château Le Bruilleau</t>
    </r>
  </si>
  <si>
    <r>
      <t xml:space="preserve">SAINT-ÉMILION GRAND CRU </t>
    </r>
    <r>
      <rPr>
        <sz val="10"/>
        <color rgb="FF002060"/>
        <rFont val="Calibri"/>
        <family val="2"/>
        <scheme val="minor"/>
      </rPr>
      <t>Envol de Sansonnet</t>
    </r>
  </si>
  <si>
    <r>
      <t>SAINT-ÉMILION GRAND CRU</t>
    </r>
    <r>
      <rPr>
        <sz val="10"/>
        <color rgb="FF002060"/>
        <rFont val="Calibri"/>
        <family val="2"/>
        <scheme val="minor"/>
      </rPr>
      <t xml:space="preserve"> Petit Soutart</t>
    </r>
  </si>
  <si>
    <r>
      <t xml:space="preserve">MARGAUX </t>
    </r>
    <r>
      <rPr>
        <sz val="10"/>
        <color rgb="FF002060"/>
        <rFont val="Calibri"/>
        <family val="2"/>
        <scheme val="minor"/>
      </rPr>
      <t>Zédé de Labégorce</t>
    </r>
  </si>
  <si>
    <r>
      <rPr>
        <b/>
        <sz val="10"/>
        <color rgb="FF002060"/>
        <rFont val="Calibri"/>
        <family val="2"/>
        <scheme val="minor"/>
      </rPr>
      <t xml:space="preserve">SAINT-ÉMILION </t>
    </r>
    <r>
      <rPr>
        <sz val="10"/>
        <color rgb="FF002060"/>
        <rFont val="Calibri"/>
        <family val="2"/>
        <scheme val="minor"/>
      </rPr>
      <t>Castel Albion</t>
    </r>
  </si>
  <si>
    <r>
      <rPr>
        <b/>
        <sz val="10"/>
        <color rgb="FF002060"/>
        <rFont val="Calibri"/>
        <family val="2"/>
        <scheme val="minor"/>
      </rPr>
      <t xml:space="preserve">POMEROL </t>
    </r>
    <r>
      <rPr>
        <sz val="10"/>
        <color rgb="FF002060"/>
        <rFont val="Calibri"/>
        <family val="2"/>
        <scheme val="minor"/>
      </rPr>
      <t>Castel Albion</t>
    </r>
  </si>
  <si>
    <r>
      <rPr>
        <b/>
        <sz val="10"/>
        <color rgb="FF002060"/>
        <rFont val="Calibri"/>
        <family val="2"/>
        <scheme val="minor"/>
      </rPr>
      <t xml:space="preserve">HAUT MÉDOC </t>
    </r>
    <r>
      <rPr>
        <sz val="10"/>
        <color rgb="FF002060"/>
        <rFont val="Calibri"/>
        <family val="2"/>
        <scheme val="minor"/>
      </rPr>
      <t>Castel Albion</t>
    </r>
  </si>
  <si>
    <r>
      <t xml:space="preserve">MÉDOC </t>
    </r>
    <r>
      <rPr>
        <sz val="10"/>
        <color rgb="FF002060"/>
        <rFont val="Calibri"/>
        <family val="2"/>
        <scheme val="minor"/>
      </rPr>
      <t>Château Martignan</t>
    </r>
  </si>
  <si>
    <r>
      <t xml:space="preserve">GRAVES Rouge </t>
    </r>
    <r>
      <rPr>
        <sz val="10"/>
        <color rgb="FF002060"/>
        <rFont val="Calibri"/>
        <family val="2"/>
        <scheme val="minor"/>
      </rPr>
      <t>Château Courbon</t>
    </r>
  </si>
  <si>
    <r>
      <t xml:space="preserve">HAUT MÉDOC "Cuvée la Gravette" </t>
    </r>
    <r>
      <rPr>
        <sz val="10"/>
        <color rgb="FF002060"/>
        <rFont val="Calibri"/>
        <family val="2"/>
        <scheme val="minor"/>
      </rPr>
      <t>Château la Croix Margautot</t>
    </r>
  </si>
  <si>
    <r>
      <t xml:space="preserve">HAUT MÉDOC "Cuvée des Sœurs" </t>
    </r>
    <r>
      <rPr>
        <sz val="10"/>
        <color rgb="FF002060"/>
        <rFont val="Calibri"/>
        <family val="2"/>
        <scheme val="minor"/>
      </rPr>
      <t>Château la Dame Blanche</t>
    </r>
  </si>
  <si>
    <r>
      <t xml:space="preserve">HAUT MÉDOC CRU BOURGEOIS </t>
    </r>
    <r>
      <rPr>
        <sz val="10"/>
        <color rgb="FF002060"/>
        <rFont val="Calibri"/>
        <family val="2"/>
        <scheme val="minor"/>
      </rPr>
      <t>Château du Taillan</t>
    </r>
  </si>
  <si>
    <r>
      <t xml:space="preserve">LISTRAC MÉDOC </t>
    </r>
    <r>
      <rPr>
        <sz val="10"/>
        <color rgb="FF002060"/>
        <rFont val="Calibri"/>
        <family val="2"/>
        <scheme val="minor"/>
      </rPr>
      <t>Château Pontet-Salanon</t>
    </r>
  </si>
  <si>
    <r>
      <t xml:space="preserve">SAINT-ESTÈPHE "Cuvée Brana" </t>
    </r>
    <r>
      <rPr>
        <sz val="10"/>
        <color rgb="FF002060"/>
        <rFont val="Calibri"/>
        <family val="2"/>
        <scheme val="minor"/>
      </rPr>
      <t>Château Bel-Air Ortet</t>
    </r>
  </si>
  <si>
    <r>
      <t xml:space="preserve">MOULIS </t>
    </r>
    <r>
      <rPr>
        <sz val="10"/>
        <color rgb="FF002060"/>
        <rFont val="Calibri"/>
        <family val="2"/>
        <scheme val="minor"/>
      </rPr>
      <t>Château Rose Cantegrit</t>
    </r>
  </si>
  <si>
    <r>
      <t xml:space="preserve">SAINT-ESTÈPHE </t>
    </r>
    <r>
      <rPr>
        <sz val="10"/>
        <color rgb="FF002060"/>
        <rFont val="Calibri"/>
        <family val="2"/>
        <scheme val="minor"/>
      </rPr>
      <t>Baron d'Estours du Château Tour Saint-Fort</t>
    </r>
  </si>
  <si>
    <r>
      <t xml:space="preserve">CORBIERES "Cuvée Saint Michel" </t>
    </r>
    <r>
      <rPr>
        <sz val="10"/>
        <color rgb="FF002060"/>
        <rFont val="Calibri"/>
        <family val="2"/>
        <scheme val="minor"/>
      </rPr>
      <t>Domaine Peyrevent</t>
    </r>
  </si>
  <si>
    <r>
      <t xml:space="preserve">MINERVOIS "L'Aouro"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</si>
  <si>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SAINT-SATURNIN LANGUEDOC Rosé "Le Garbin"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</si>
  <si>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LE MARIN (VDF)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</si>
  <si>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LANGUEDOC Blanc "Le Levant"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</si>
  <si>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CÔTES-DU-ROUSSILLON VILLAGES "Le Cers"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</si>
  <si>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LANGUEDOC "Le Cierzo"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</si>
  <si>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TERRASSES-DU-LARZAC "Le Libeccio"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</si>
  <si>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FITOU "Le Sirocco" </t>
    </r>
    <r>
      <rPr>
        <sz val="10"/>
        <color rgb="FF002060"/>
        <rFont val="Calibri"/>
        <family val="2"/>
        <scheme val="minor"/>
      </rPr>
      <t>L'Oratoire des Quatre Vents</t>
    </r>
  </si>
  <si>
    <r>
      <t xml:space="preserve">SAINT-CHINIAN "Le Gregal" </t>
    </r>
    <r>
      <rPr>
        <sz val="10"/>
        <color rgb="FF002060"/>
        <rFont val="Calibri"/>
        <family val="2"/>
        <scheme val="minor"/>
      </rPr>
      <t>L'Oratoire des Quatre Vents</t>
    </r>
  </si>
  <si>
    <r>
      <t>GRÈS DE MONTPELLIER LANGUEDOC "Le Mistral"</t>
    </r>
    <r>
      <rPr>
        <sz val="10"/>
        <color rgb="FF002060"/>
        <rFont val="Calibri"/>
        <family val="2"/>
        <scheme val="minor"/>
      </rPr>
      <t xml:space="preserve"> L'Oratoire des Quatre Vents</t>
    </r>
  </si>
  <si>
    <r>
      <rPr>
        <b/>
        <sz val="10"/>
        <color rgb="FF002060"/>
        <rFont val="Calibri"/>
        <family val="2"/>
        <scheme val="minor"/>
      </rPr>
      <t>SYRAH (VDF) "Rencontre Sauvage"</t>
    </r>
    <r>
      <rPr>
        <sz val="10"/>
        <color rgb="FF002060"/>
        <rFont val="Calibri"/>
        <family val="2"/>
        <scheme val="minor"/>
      </rPr>
      <t xml:space="preserve"> Villa d'Erg</t>
    </r>
  </si>
  <si>
    <r>
      <rPr>
        <b/>
        <sz val="10"/>
        <color rgb="FF002060"/>
        <rFont val="Calibri"/>
        <family val="2"/>
        <scheme val="minor"/>
      </rPr>
      <t>CÔTES DU RHÔNE Vieilles Vignes</t>
    </r>
    <r>
      <rPr>
        <sz val="10"/>
        <color rgb="FF002060"/>
        <rFont val="Calibri"/>
        <family val="2"/>
        <scheme val="minor"/>
      </rPr>
      <t xml:space="preserve"> Villa d'Erg</t>
    </r>
  </si>
  <si>
    <r>
      <rPr>
        <b/>
        <sz val="10"/>
        <color rgb="FF002060"/>
        <rFont val="Calibri"/>
        <family val="2"/>
        <scheme val="minor"/>
      </rPr>
      <t>VIOGNIER (VDF) "Le Temps du Grapillage"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</si>
  <si>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LUBÉRON Rosé </t>
    </r>
    <r>
      <rPr>
        <sz val="10"/>
        <color rgb="FF002060"/>
        <rFont val="Calibri"/>
        <family val="2"/>
        <scheme val="minor"/>
      </rPr>
      <t>Villa d'Erg</t>
    </r>
  </si>
  <si>
    <r>
      <t>LIRAC Rosé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</si>
  <si>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LUBÉRON Blanc </t>
    </r>
    <r>
      <rPr>
        <sz val="10"/>
        <color rgb="FF002060"/>
        <rFont val="Calibri"/>
        <family val="2"/>
        <scheme val="minor"/>
      </rPr>
      <t>Villa d'Erg</t>
    </r>
  </si>
  <si>
    <r>
      <t xml:space="preserve">LIRAC Blanc </t>
    </r>
    <r>
      <rPr>
        <sz val="10"/>
        <color rgb="FF002060"/>
        <rFont val="Calibri"/>
        <family val="2"/>
        <scheme val="minor"/>
      </rPr>
      <t>Villa d'Erg</t>
    </r>
  </si>
  <si>
    <r>
      <t xml:space="preserve">COSTIÈRES DE NÎMES Rouge </t>
    </r>
    <r>
      <rPr>
        <sz val="10"/>
        <color rgb="FF002060"/>
        <rFont val="Calibri"/>
        <family val="2"/>
        <scheme val="minor"/>
      </rPr>
      <t>Villa d'Erg</t>
    </r>
  </si>
  <si>
    <r>
      <t xml:space="preserve">VAISON-LA-ROMAINE Côtes-du-Rhône Villages </t>
    </r>
    <r>
      <rPr>
        <sz val="10"/>
        <color rgb="FF002060"/>
        <rFont val="Calibri"/>
        <family val="2"/>
        <scheme val="minor"/>
      </rPr>
      <t>Villa d'Erg</t>
    </r>
  </si>
  <si>
    <r>
      <t xml:space="preserve">LIRAC Rouge </t>
    </r>
    <r>
      <rPr>
        <sz val="10"/>
        <color rgb="FF002060"/>
        <rFont val="Calibri"/>
        <family val="2"/>
        <scheme val="minor"/>
      </rPr>
      <t>Villa d'Erg</t>
    </r>
  </si>
  <si>
    <r>
      <t>CAIRANNE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</si>
  <si>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SAINT-JOSEPH Rouge </t>
    </r>
    <r>
      <rPr>
        <sz val="10"/>
        <color rgb="FF002060"/>
        <rFont val="Calibri"/>
        <family val="2"/>
        <scheme val="minor"/>
      </rPr>
      <t>Cave de Tain</t>
    </r>
  </si>
  <si>
    <r>
      <t xml:space="preserve">PLAN DE DIEU Côtes-du-Rhône Villages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</si>
  <si>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VISAN Côtes-du-Rhône Villages "Clos des Mûres"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</si>
  <si>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CAIRANNE Côtes-du-Rhône Villages </t>
    </r>
    <r>
      <rPr>
        <b/>
        <sz val="10"/>
        <color rgb="FF00B050"/>
        <rFont val="Calibri"/>
        <family val="2"/>
        <scheme val="minor"/>
      </rPr>
      <t>BIO</t>
    </r>
    <r>
      <rPr>
        <sz val="10"/>
        <color rgb="FF002060"/>
        <rFont val="Calibri"/>
        <family val="2"/>
        <scheme val="minor"/>
      </rPr>
      <t xml:space="preserve"> Villa d'Erg</t>
    </r>
  </si>
  <si>
    <r>
      <t xml:space="preserve">VACQUEYRAS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</si>
  <si>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TAVEL Rosé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Villa d'Erg</t>
    </r>
  </si>
  <si>
    <r>
      <t xml:space="preserve">CHAMPAGNE Brut Blanc </t>
    </r>
    <r>
      <rPr>
        <sz val="10"/>
        <color rgb="FF002060"/>
        <rFont val="Calibri"/>
        <family val="2"/>
        <scheme val="minor"/>
      </rPr>
      <t>Charles Collin</t>
    </r>
  </si>
  <si>
    <r>
      <t xml:space="preserve">CHAMPAGNE Brut Rosé </t>
    </r>
    <r>
      <rPr>
        <sz val="10"/>
        <color rgb="FF002060"/>
        <rFont val="Calibri"/>
        <family val="2"/>
        <scheme val="minor"/>
      </rPr>
      <t>Charles Collin</t>
    </r>
  </si>
  <si>
    <r>
      <t xml:space="preserve">MOURVÈDRE (PAYS D'OC) </t>
    </r>
    <r>
      <rPr>
        <sz val="10"/>
        <color rgb="FF002060"/>
        <rFont val="Calibri"/>
        <family val="2"/>
        <scheme val="minor"/>
      </rPr>
      <t>Les Jamelles</t>
    </r>
  </si>
  <si>
    <r>
      <t>CARIGNAN (VDF) Cépage Rare</t>
    </r>
    <r>
      <rPr>
        <sz val="10"/>
        <color rgb="FF002060"/>
        <rFont val="Calibri"/>
        <family val="2"/>
        <scheme val="minor"/>
      </rPr>
      <t xml:space="preserve"> Les Jamelles</t>
    </r>
  </si>
  <si>
    <r>
      <t xml:space="preserve">VIOGNIER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</si>
  <si>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SÉLECTION SPÉCIALE Blanc Chardonnay-Viognier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</si>
  <si>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SÉLECTION SPÉCIALE Rouge Grenache-Syrah-Mourvèdre (PAYS D'OC) </t>
    </r>
    <r>
      <rPr>
        <sz val="10"/>
        <color rgb="FF002060"/>
        <rFont val="Calibri"/>
        <family val="2"/>
        <scheme val="minor"/>
      </rPr>
      <t>Les Jamelles</t>
    </r>
  </si>
  <si>
    <r>
      <t xml:space="preserve">GRENACHE (PAYS D'OC) </t>
    </r>
    <r>
      <rPr>
        <sz val="10"/>
        <color rgb="FF002060"/>
        <rFont val="Calibri"/>
        <family val="2"/>
        <scheme val="minor"/>
      </rPr>
      <t>Les Jamelles</t>
    </r>
  </si>
  <si>
    <r>
      <rPr>
        <b/>
        <sz val="10"/>
        <color rgb="FF002060"/>
        <rFont val="Calibri"/>
        <family val="2"/>
        <scheme val="minor"/>
      </rPr>
      <t xml:space="preserve">LUSSAC ST EMILION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>Castel Albion</t>
    </r>
  </si>
  <si>
    <r>
      <t xml:space="preserve">LES DEUX OLIVIERS Rosé (VDF) </t>
    </r>
    <r>
      <rPr>
        <sz val="10"/>
        <color rgb="FF002060"/>
        <rFont val="Calibri"/>
        <family val="2"/>
        <scheme val="minor"/>
      </rPr>
      <t>Les Deux Oliviers</t>
    </r>
  </si>
  <si>
    <r>
      <t xml:space="preserve">IGP ALPES DE HAUTE PROVENCE </t>
    </r>
    <r>
      <rPr>
        <sz val="10"/>
        <color rgb="FF002060"/>
        <rFont val="Calibri"/>
        <family val="2"/>
        <scheme val="minor"/>
      </rPr>
      <t>Les Deux Oliviers</t>
    </r>
  </si>
  <si>
    <r>
      <t xml:space="preserve">CÔTES DU RHÔNE Blanc - VIOGNIER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</si>
  <si>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MUSCAT À PETITS GRAINS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</si>
  <si>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LAUDUN Côtes du Rhône Villages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</si>
  <si>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TERTIO - VIOGNIER Blanc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</si>
  <si>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TERTIO Rosé (VDF)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</si>
  <si>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CHUSCLAN Côtes du Rhône Villages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</si>
  <si>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BEAUMES DE VENISE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</si>
  <si>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CHÂTEAUNEUF-DU-PAPE </t>
    </r>
    <r>
      <rPr>
        <sz val="10"/>
        <color rgb="FF002060"/>
        <rFont val="Calibri"/>
        <family val="2"/>
        <scheme val="minor"/>
      </rPr>
      <t>Héritage Cavare</t>
    </r>
  </si>
  <si>
    <r>
      <t xml:space="preserve">SECUNDUS (VDF) </t>
    </r>
    <r>
      <rPr>
        <sz val="10"/>
        <color rgb="FF002060"/>
        <rFont val="Calibri"/>
        <family val="2"/>
        <scheme val="minor"/>
      </rPr>
      <t>Héritage Cavare</t>
    </r>
  </si>
  <si>
    <r>
      <t>PINOT NOIR (VDF)</t>
    </r>
    <r>
      <rPr>
        <sz val="10"/>
        <color rgb="FF002060"/>
        <rFont val="Calibri"/>
        <family val="2"/>
        <scheme val="minor"/>
      </rPr>
      <t xml:space="preserve">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</si>
  <si>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PASSETOUTGRAIN Rouge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</si>
  <si>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CHARDONNAY </t>
    </r>
    <r>
      <rPr>
        <i/>
        <sz val="10"/>
        <color rgb="FF002060"/>
        <rFont val="Calibri"/>
        <family val="2"/>
        <scheme val="minor"/>
      </rPr>
      <t>Les Natives</t>
    </r>
  </si>
  <si>
    <r>
      <t xml:space="preserve">BOURGOGNE PINOT NOIR </t>
    </r>
    <r>
      <rPr>
        <i/>
        <sz val="10"/>
        <color rgb="FF002060"/>
        <rFont val="Calibri"/>
        <family val="2"/>
        <scheme val="minor"/>
      </rPr>
      <t>Les Natives</t>
    </r>
  </si>
  <si>
    <r>
      <rPr>
        <b/>
        <sz val="10"/>
        <color rgb="FF002060"/>
        <rFont val="Calibri"/>
        <family val="2"/>
        <scheme val="minor"/>
      </rPr>
      <t xml:space="preserve">CHENAS "Le Bûcher" </t>
    </r>
    <r>
      <rPr>
        <sz val="10"/>
        <color rgb="FF002060"/>
        <rFont val="Calibri"/>
        <family val="2"/>
        <scheme val="minor"/>
      </rPr>
      <t>Henri Gariot</t>
    </r>
  </si>
  <si>
    <r>
      <t xml:space="preserve">CHIROUBLES "Des Roches au Colombier" </t>
    </r>
    <r>
      <rPr>
        <sz val="10"/>
        <color rgb="FF002060"/>
        <rFont val="Calibri"/>
        <family val="2"/>
        <scheme val="minor"/>
      </rPr>
      <t>Henri Gariot</t>
    </r>
  </si>
  <si>
    <r>
      <t xml:space="preserve">MORGON "Côte du Py" </t>
    </r>
    <r>
      <rPr>
        <sz val="10"/>
        <color rgb="FF002060"/>
        <rFont val="Calibri"/>
        <family val="2"/>
        <scheme val="minor"/>
      </rPr>
      <t>Henri Gariot</t>
    </r>
  </si>
  <si>
    <r>
      <t xml:space="preserve">BOURGOGNE </t>
    </r>
    <r>
      <rPr>
        <b/>
        <sz val="10"/>
        <color rgb="FF002060"/>
        <rFont val="Calibri"/>
        <family val="2"/>
      </rPr>
      <t>CHARDONNAY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</si>
  <si>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r>
      <t>RULLY Blanc</t>
    </r>
    <r>
      <rPr>
        <b/>
        <sz val="10"/>
        <color rgb="FF002060"/>
        <rFont val="Calibri"/>
        <family val="2"/>
      </rPr>
      <t xml:space="preserve"> </t>
    </r>
    <r>
      <rPr>
        <b/>
        <sz val="10"/>
        <color rgb="FF002060"/>
        <rFont val="Calibri"/>
        <family val="2"/>
        <scheme val="minor"/>
      </rPr>
      <t>Excellence</t>
    </r>
  </si>
  <si>
    <r>
      <t xml:space="preserve">BOURGOGNE </t>
    </r>
    <r>
      <rPr>
        <b/>
        <sz val="10"/>
        <color rgb="FF002060"/>
        <rFont val="Calibri"/>
        <family val="2"/>
      </rPr>
      <t>GAMAY NOIR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</si>
  <si>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r>
      <t xml:space="preserve">BOURGOGNE </t>
    </r>
    <r>
      <rPr>
        <b/>
        <sz val="10"/>
        <color rgb="FF002060"/>
        <rFont val="Calibri"/>
        <family val="2"/>
      </rPr>
      <t>PINOT NOIR "Cuvée Jean Sans Peur"</t>
    </r>
    <r>
      <rPr>
        <b/>
        <sz val="10"/>
        <color rgb="FF002060"/>
        <rFont val="Calibri"/>
        <family val="2"/>
        <scheme val="minor"/>
      </rPr>
      <t xml:space="preserve"> Excellence</t>
    </r>
  </si>
  <si>
    <t>Prix vente Particulier</t>
  </si>
  <si>
    <t>Prix vente CE</t>
  </si>
  <si>
    <r>
      <t xml:space="preserve">COFFRET LAUDUN Côtes du Rhône Villages Primus </t>
    </r>
    <r>
      <rPr>
        <sz val="10"/>
        <color rgb="FF002060"/>
        <rFont val="Calibri"/>
        <family val="2"/>
        <scheme val="minor"/>
      </rPr>
      <t>Héritage Cavare**</t>
    </r>
  </si>
  <si>
    <r>
      <t xml:space="preserve">COFFRET COLLECTION (VDF) Collection </t>
    </r>
    <r>
      <rPr>
        <sz val="10"/>
        <color rgb="FF002060"/>
        <rFont val="Calibri"/>
        <family val="2"/>
        <scheme val="minor"/>
      </rPr>
      <t>**</t>
    </r>
  </si>
  <si>
    <t>Blc + Rge</t>
  </si>
  <si>
    <r>
      <t xml:space="preserve">COFFRET BIERES BELGES </t>
    </r>
    <r>
      <rPr>
        <sz val="8"/>
        <color rgb="FF002060"/>
        <rFont val="Calibri"/>
        <family val="2"/>
        <scheme val="minor"/>
      </rPr>
      <t>(10 bouteilles de 25cl)</t>
    </r>
    <r>
      <rPr>
        <sz val="10"/>
        <color rgb="FF002060"/>
        <rFont val="Calibri"/>
        <family val="2"/>
        <scheme val="minor"/>
      </rPr>
      <t>**</t>
    </r>
  </si>
  <si>
    <r>
      <t xml:space="preserve">POMMARD 1er Cru "La Chanière"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</si>
  <si>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NUITS SAINT GEORGES "Aux Saints Jacques"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</si>
  <si>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BEAUNE 1er Cru "Champs Pimont" </t>
    </r>
    <r>
      <rPr>
        <b/>
        <sz val="10"/>
        <color rgb="FF00B050"/>
        <rFont val="Calibri"/>
        <family val="2"/>
      </rPr>
      <t>BIO</t>
    </r>
    <r>
      <rPr>
        <b/>
        <sz val="10"/>
        <color rgb="FF002060"/>
        <rFont val="Calibri"/>
        <family val="2"/>
        <scheme val="minor"/>
      </rPr>
      <t xml:space="preserve"> Collection </t>
    </r>
    <r>
      <rPr>
        <sz val="8"/>
        <color rgb="FF002060"/>
        <rFont val="Calibri"/>
        <family val="2"/>
        <scheme val="minor"/>
      </rPr>
      <t>(vendu par 3 bouteilles)</t>
    </r>
  </si>
  <si>
    <r>
      <t xml:space="preserve">GEWURZTRAMINER Vendanges Tardives </t>
    </r>
    <r>
      <rPr>
        <b/>
        <sz val="10"/>
        <color rgb="FF00B050"/>
        <rFont val="Calibri"/>
        <family val="2"/>
        <scheme val="minor"/>
      </rPr>
      <t>BIO</t>
    </r>
    <r>
      <rPr>
        <b/>
        <sz val="10"/>
        <color rgb="FF002060"/>
        <rFont val="Calibri"/>
        <family val="2"/>
        <scheme val="minor"/>
      </rPr>
      <t xml:space="preserve"> </t>
    </r>
    <r>
      <rPr>
        <sz val="10"/>
        <color rgb="FF002060"/>
        <rFont val="Calibri"/>
        <family val="2"/>
        <scheme val="minor"/>
      </rPr>
      <t xml:space="preserve">50 cl </t>
    </r>
  </si>
  <si>
    <t>VOS INFORMATIONS - NOM, PRÉNOM</t>
  </si>
  <si>
    <t>BON DE COMMANDE INDIVIDUEL - PRINTEMPS 2020</t>
  </si>
  <si>
    <t>-</t>
  </si>
  <si>
    <t>CHAZEAU LES RENARDIÈRES</t>
  </si>
  <si>
    <r>
      <t xml:space="preserve">BOURGUEIL </t>
    </r>
    <r>
      <rPr>
        <sz val="10"/>
        <color rgb="FF002060"/>
        <rFont val="Calibri"/>
        <family val="2"/>
        <scheme val="minor"/>
      </rPr>
      <t>Domaine Nathalie Omasson</t>
    </r>
  </si>
  <si>
    <t>Merci d'envoyer votre BON DE COMMANDE AVEC LE REGLEMENT à l'ordre de DOMAINES ET VILLAGES                                                                                                                                                 à Domaines et Villages, 4 Route de Dijon 21700 NUITS SAINT GEORGES</t>
  </si>
  <si>
    <r>
      <rPr>
        <sz val="14"/>
        <color theme="0"/>
        <rFont val="Source Sans Pro"/>
        <family val="2"/>
      </rPr>
      <t xml:space="preserve">Valable du </t>
    </r>
    <r>
      <rPr>
        <b/>
        <sz val="14"/>
        <color theme="0"/>
        <rFont val="Source Sans Pro"/>
        <family val="2"/>
      </rPr>
      <t>09/03/2020</t>
    </r>
    <r>
      <rPr>
        <sz val="14"/>
        <color theme="0"/>
        <rFont val="Source Sans Pro"/>
        <family val="2"/>
      </rPr>
      <t xml:space="preserve"> au 11</t>
    </r>
    <r>
      <rPr>
        <b/>
        <sz val="14"/>
        <color theme="0"/>
        <rFont val="Source Sans Pro"/>
        <family val="2"/>
      </rPr>
      <t>/05/2020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</si>
</sst>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00B05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002060"/>
      <name val="Source Sans Pro"/>
      <family val="2"/>
    </font>
    <font>
      <b/>
      <sz val="10"/>
      <color rgb="FF002060"/>
      <name val="Calibri"/>
      <family val="2"/>
      <scheme val="minor"/>
    </font>
    <font>
      <b/>
      <sz val="10"/>
      <color rgb="FF002060"/>
      <name val="Calibri"/>
      <family val="2"/>
    </font>
    <font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1"/>
      <color rgb="FF003D52"/>
      <name val="Calibri"/>
      <family val="2"/>
      <scheme val="minor"/>
    </font>
    <font>
      <b/>
      <sz val="14"/>
      <color theme="0"/>
      <name val="Source Sans Pro"/>
      <family val="2"/>
    </font>
    <font>
      <sz val="14"/>
      <color theme="0"/>
      <name val="Source Sans Pro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b/>
      <sz val="9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ADE4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AAA35"/>
        <bgColor indexed="64"/>
      </patternFill>
    </fill>
    <fill>
      <patternFill patternType="solid">
        <fgColor rgb="FF003D5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 style="thin">
        <color rgb="FF003D52"/>
      </top>
      <bottom/>
      <diagonal/>
    </border>
    <border>
      <left style="thin">
        <color rgb="FF003D52"/>
      </left>
      <right/>
      <top style="thin">
        <color indexed="64"/>
      </top>
      <bottom style="thin">
        <color rgb="FF003D52"/>
      </bottom>
      <diagonal/>
    </border>
    <border>
      <left/>
      <right style="thin">
        <color rgb="FF003D52"/>
      </right>
      <top style="thin">
        <color indexed="64"/>
      </top>
      <bottom style="thin">
        <color rgb="FF003D52"/>
      </bottom>
      <diagonal/>
    </border>
    <border>
      <left/>
      <right/>
      <top style="thin">
        <color rgb="FF003D52"/>
      </top>
      <bottom/>
      <diagonal/>
    </border>
    <border>
      <left/>
      <right style="thin">
        <color rgb="FF003D52"/>
      </right>
      <top style="thin">
        <color rgb="FF003D52"/>
      </top>
      <bottom/>
      <diagonal/>
    </border>
    <border>
      <left/>
      <right style="thin">
        <color rgb="FF003D52"/>
      </right>
      <top/>
      <bottom/>
      <diagonal/>
    </border>
    <border>
      <left style="thin">
        <color rgb="FF003D52"/>
      </left>
      <right/>
      <top style="thin">
        <color rgb="FF003D52"/>
      </top>
      <bottom style="thin">
        <color rgb="FF003D52"/>
      </bottom>
      <diagonal/>
    </border>
    <border>
      <left/>
      <right/>
      <top style="thin">
        <color rgb="FF003D52"/>
      </top>
      <bottom style="thin">
        <color rgb="FF003D52"/>
      </bottom>
      <diagonal/>
    </border>
    <border>
      <left/>
      <right style="thin">
        <color rgb="FF003D52"/>
      </right>
      <top style="thin">
        <color rgb="FF003D52"/>
      </top>
      <bottom style="thin">
        <color rgb="FF003D52"/>
      </bottom>
      <diagonal/>
    </border>
    <border>
      <left style="thin">
        <color rgb="FF003D52"/>
      </left>
      <right/>
      <top/>
      <bottom/>
      <diagonal/>
    </border>
    <border diagonalUp="1">
      <left style="thin">
        <color rgb="FF003D52"/>
      </left>
      <right style="thin">
        <color rgb="FF003D52"/>
      </right>
      <top style="thin">
        <color rgb="FF003D52"/>
      </top>
      <bottom style="thin">
        <color rgb="FF003D52"/>
      </bottom>
      <diagonal style="thin">
        <color rgb="FF003D52"/>
      </diagonal>
    </border>
    <border>
      <left/>
      <right/>
      <top/>
      <bottom style="thin">
        <color rgb="FF003D5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43">
    <xf numFmtId="0" fontId="0" fillId="0" borderId="0" xfId="0"/>
    <xf numFmtId="0" fontId="23" fillId="0" borderId="2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44" fontId="0" fillId="0" borderId="0" xfId="1" applyFont="1" applyFill="1" applyBorder="1" applyProtection="1"/>
    <xf numFmtId="9" fontId="0" fillId="0" borderId="0" xfId="2" applyFont="1" applyFill="1" applyBorder="1" applyAlignment="1" applyProtection="1">
      <alignment horizontal="center"/>
    </xf>
    <xf numFmtId="44" fontId="5" fillId="0" borderId="0" xfId="0" applyNumberFormat="1" applyFont="1" applyFill="1" applyBorder="1" applyProtection="1"/>
    <xf numFmtId="0" fontId="0" fillId="0" borderId="0" xfId="0" applyProtection="1"/>
    <xf numFmtId="0" fontId="2" fillId="7" borderId="3" xfId="0" applyFont="1" applyFill="1" applyBorder="1" applyAlignment="1" applyProtection="1">
      <alignment horizontal="left"/>
    </xf>
    <xf numFmtId="0" fontId="30" fillId="7" borderId="6" xfId="0" applyFont="1" applyFill="1" applyBorder="1" applyAlignment="1" applyProtection="1">
      <alignment horizontal="center"/>
    </xf>
    <xf numFmtId="0" fontId="30" fillId="7" borderId="7" xfId="0" applyFont="1" applyFill="1" applyBorder="1" applyAlignment="1" applyProtection="1">
      <alignment horizontal="center"/>
    </xf>
    <xf numFmtId="0" fontId="2" fillId="7" borderId="6" xfId="0" applyFont="1" applyFill="1" applyBorder="1" applyAlignment="1" applyProtection="1">
      <alignment horizontal="left"/>
    </xf>
    <xf numFmtId="0" fontId="30" fillId="7" borderId="6" xfId="0" applyFont="1" applyFill="1" applyBorder="1" applyAlignment="1" applyProtection="1">
      <alignment horizontal="left"/>
    </xf>
    <xf numFmtId="0" fontId="30" fillId="7" borderId="7" xfId="0" applyFont="1" applyFill="1" applyBorder="1" applyAlignment="1" applyProtection="1">
      <alignment horizontal="left"/>
    </xf>
    <xf numFmtId="0" fontId="2" fillId="7" borderId="12" xfId="0" applyFont="1" applyFill="1" applyBorder="1" applyAlignment="1" applyProtection="1">
      <alignment horizontal="left"/>
    </xf>
    <xf numFmtId="0" fontId="30" fillId="7" borderId="8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left"/>
    </xf>
    <xf numFmtId="0" fontId="30" fillId="7" borderId="0" xfId="0" applyFont="1" applyFill="1" applyBorder="1" applyAlignment="1" applyProtection="1">
      <alignment horizontal="center"/>
    </xf>
    <xf numFmtId="0" fontId="30" fillId="7" borderId="0" xfId="0" applyFont="1" applyFill="1" applyBorder="1" applyAlignment="1" applyProtection="1">
      <alignment horizontal="left"/>
    </xf>
    <xf numFmtId="0" fontId="30" fillId="7" borderId="8" xfId="0" applyFont="1" applyFill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0" fillId="6" borderId="9" xfId="0" applyFill="1" applyBorder="1" applyProtection="1"/>
    <xf numFmtId="0" fontId="28" fillId="6" borderId="10" xfId="0" applyFont="1" applyFill="1" applyBorder="1" applyAlignment="1" applyProtection="1">
      <alignment horizontal="left" vertical="center"/>
    </xf>
    <xf numFmtId="0" fontId="0" fillId="6" borderId="10" xfId="0" applyFill="1" applyBorder="1" applyProtection="1"/>
    <xf numFmtId="0" fontId="28" fillId="6" borderId="11" xfId="0" applyFont="1" applyFill="1" applyBorder="1" applyAlignment="1" applyProtection="1">
      <alignment horizontal="right" vertical="center"/>
    </xf>
    <xf numFmtId="0" fontId="0" fillId="3" borderId="9" xfId="0" applyFont="1" applyFill="1" applyBorder="1" applyAlignment="1" applyProtection="1">
      <alignment vertical="center"/>
    </xf>
    <xf numFmtId="0" fontId="33" fillId="3" borderId="10" xfId="0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vertical="center"/>
    </xf>
    <xf numFmtId="0" fontId="0" fillId="3" borderId="10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vertical="center"/>
    </xf>
    <xf numFmtId="0" fontId="21" fillId="0" borderId="2" xfId="0" applyFont="1" applyBorder="1" applyAlignment="1" applyProtection="1">
      <alignment vertical="center"/>
    </xf>
    <xf numFmtId="0" fontId="23" fillId="0" borderId="2" xfId="0" applyFont="1" applyBorder="1" applyAlignment="1" applyProtection="1">
      <alignment horizontal="center" vertical="center"/>
    </xf>
    <xf numFmtId="44" fontId="6" fillId="0" borderId="2" xfId="1" applyFont="1" applyBorder="1" applyAlignment="1" applyProtection="1">
      <alignment horizontal="center" vertical="center"/>
    </xf>
    <xf numFmtId="9" fontId="5" fillId="2" borderId="2" xfId="2" applyFont="1" applyFill="1" applyBorder="1" applyAlignment="1" applyProtection="1">
      <alignment horizontal="center" vertical="center"/>
    </xf>
    <xf numFmtId="44" fontId="21" fillId="0" borderId="2" xfId="1" applyFont="1" applyBorder="1" applyAlignment="1" applyProtection="1">
      <alignment vertical="center"/>
    </xf>
    <xf numFmtId="0" fontId="24" fillId="3" borderId="2" xfId="0" applyFont="1" applyFill="1" applyBorder="1" applyAlignment="1" applyProtection="1">
      <alignment vertical="center"/>
    </xf>
    <xf numFmtId="0" fontId="33" fillId="3" borderId="2" xfId="0" applyFont="1" applyFill="1" applyBorder="1" applyAlignment="1" applyProtection="1">
      <alignment vertical="center"/>
    </xf>
    <xf numFmtId="0" fontId="8" fillId="3" borderId="2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vertical="center"/>
    </xf>
    <xf numFmtId="0" fontId="20" fillId="3" borderId="2" xfId="0" applyFont="1" applyFill="1" applyBorder="1" applyAlignment="1" applyProtection="1">
      <alignment horizontal="center" vertical="center"/>
    </xf>
    <xf numFmtId="0" fontId="21" fillId="4" borderId="2" xfId="0" applyFont="1" applyFill="1" applyBorder="1" applyAlignment="1" applyProtection="1">
      <alignment vertical="top" wrapText="1"/>
    </xf>
    <xf numFmtId="49" fontId="21" fillId="4" borderId="2" xfId="0" applyNumberFormat="1" applyFont="1" applyFill="1" applyBorder="1" applyAlignment="1" applyProtection="1">
      <alignment horizontal="left" vertical="center" readingOrder="1"/>
    </xf>
    <xf numFmtId="44" fontId="21" fillId="0" borderId="2" xfId="1" applyFont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vertical="center"/>
    </xf>
    <xf numFmtId="0" fontId="21" fillId="5" borderId="2" xfId="0" applyFont="1" applyFill="1" applyBorder="1" applyAlignment="1" applyProtection="1">
      <alignment vertical="center" wrapText="1"/>
    </xf>
    <xf numFmtId="0" fontId="23" fillId="5" borderId="2" xfId="0" applyFont="1" applyFill="1" applyBorder="1" applyAlignment="1" applyProtection="1">
      <alignment horizontal="center" vertical="center"/>
    </xf>
    <xf numFmtId="44" fontId="6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vertical="center"/>
    </xf>
    <xf numFmtId="0" fontId="21" fillId="0" borderId="2" xfId="0" applyFont="1" applyBorder="1" applyAlignment="1" applyProtection="1">
      <alignment vertical="center" wrapText="1"/>
    </xf>
    <xf numFmtId="0" fontId="23" fillId="5" borderId="2" xfId="0" applyFont="1" applyFill="1" applyBorder="1" applyAlignment="1" applyProtection="1">
      <alignment vertical="center"/>
    </xf>
    <xf numFmtId="0" fontId="23" fillId="0" borderId="2" xfId="0" applyFont="1" applyBorder="1" applyAlignment="1" applyProtection="1">
      <alignment vertical="center"/>
    </xf>
    <xf numFmtId="0" fontId="24" fillId="3" borderId="9" xfId="0" applyFont="1" applyFill="1" applyBorder="1" applyAlignment="1" applyProtection="1">
      <alignment vertical="center"/>
    </xf>
    <xf numFmtId="0" fontId="24" fillId="3" borderId="10" xfId="0" applyFont="1" applyFill="1" applyBorder="1" applyAlignment="1" applyProtection="1">
      <alignment vertical="center"/>
    </xf>
    <xf numFmtId="0" fontId="8" fillId="3" borderId="10" xfId="0" applyFont="1" applyFill="1" applyBorder="1" applyAlignment="1" applyProtection="1">
      <alignment horizontal="center" vertical="center"/>
    </xf>
    <xf numFmtId="0" fontId="20" fillId="3" borderId="10" xfId="0" applyFont="1" applyFill="1" applyBorder="1" applyAlignment="1" applyProtection="1">
      <alignment horizontal="center" vertical="center"/>
    </xf>
    <xf numFmtId="0" fontId="24" fillId="3" borderId="11" xfId="0" applyFont="1" applyFill="1" applyBorder="1" applyAlignment="1" applyProtection="1">
      <alignment vertical="center"/>
    </xf>
    <xf numFmtId="0" fontId="21" fillId="0" borderId="2" xfId="0" applyFont="1" applyFill="1" applyBorder="1" applyAlignment="1" applyProtection="1">
      <alignment vertical="center"/>
    </xf>
    <xf numFmtId="44" fontId="6" fillId="0" borderId="2" xfId="1" applyFont="1" applyFill="1" applyBorder="1" applyAlignment="1" applyProtection="1">
      <alignment horizontal="center" vertical="center"/>
    </xf>
    <xf numFmtId="44" fontId="21" fillId="0" borderId="2" xfId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/>
    </xf>
    <xf numFmtId="44" fontId="21" fillId="0" borderId="2" xfId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44" fontId="7" fillId="0" borderId="0" xfId="1" applyFont="1" applyBorder="1" applyAlignment="1" applyProtection="1">
      <alignment horizontal="center" vertical="center"/>
    </xf>
    <xf numFmtId="9" fontId="5" fillId="0" borderId="0" xfId="2" applyFont="1" applyBorder="1" applyAlignment="1" applyProtection="1">
      <alignment horizontal="center" vertical="center"/>
    </xf>
    <xf numFmtId="44" fontId="7" fillId="0" borderId="0" xfId="0" applyNumberFormat="1" applyFont="1" applyBorder="1" applyAlignment="1" applyProtection="1">
      <alignment vertical="center"/>
    </xf>
    <xf numFmtId="0" fontId="3" fillId="6" borderId="9" xfId="0" applyFont="1" applyFill="1" applyBorder="1" applyAlignment="1" applyProtection="1">
      <alignment vertical="center"/>
    </xf>
    <xf numFmtId="0" fontId="2" fillId="6" borderId="10" xfId="0" applyFont="1" applyFill="1" applyBorder="1" applyAlignment="1" applyProtection="1">
      <alignment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vertical="center"/>
    </xf>
    <xf numFmtId="0" fontId="0" fillId="6" borderId="11" xfId="0" applyFill="1" applyBorder="1" applyAlignment="1" applyProtection="1">
      <alignment vertical="center"/>
    </xf>
    <xf numFmtId="0" fontId="21" fillId="0" borderId="2" xfId="0" applyFont="1" applyBorder="1" applyAlignment="1" applyProtection="1">
      <alignment horizontal="right" vertical="center"/>
    </xf>
    <xf numFmtId="0" fontId="21" fillId="0" borderId="2" xfId="0" applyFont="1" applyBorder="1" applyAlignment="1" applyProtection="1">
      <alignment horizontal="left" vertical="center"/>
    </xf>
    <xf numFmtId="44" fontId="21" fillId="0" borderId="13" xfId="1" applyFont="1" applyBorder="1" applyAlignment="1" applyProtection="1">
      <alignment horizontal="center" vertical="center"/>
    </xf>
    <xf numFmtId="9" fontId="23" fillId="0" borderId="2" xfId="0" applyNumberFormat="1" applyFont="1" applyBorder="1" applyAlignment="1" applyProtection="1">
      <alignment horizontal="center" vertical="center"/>
    </xf>
    <xf numFmtId="0" fontId="21" fillId="5" borderId="2" xfId="0" applyFont="1" applyFill="1" applyBorder="1" applyAlignment="1" applyProtection="1">
      <alignment horizontal="right" vertical="center"/>
    </xf>
    <xf numFmtId="0" fontId="21" fillId="5" borderId="2" xfId="0" applyFont="1" applyFill="1" applyBorder="1" applyAlignment="1" applyProtection="1">
      <alignment horizontal="left" vertical="center"/>
    </xf>
    <xf numFmtId="44" fontId="21" fillId="5" borderId="13" xfId="1" applyFont="1" applyFill="1" applyBorder="1" applyAlignment="1" applyProtection="1">
      <alignment horizontal="center" vertical="center"/>
    </xf>
    <xf numFmtId="9" fontId="23" fillId="5" borderId="2" xfId="0" applyNumberFormat="1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right" vertical="center"/>
    </xf>
    <xf numFmtId="9" fontId="23" fillId="0" borderId="2" xfId="2" applyFont="1" applyBorder="1" applyAlignment="1" applyProtection="1">
      <alignment horizontal="center" vertical="center"/>
    </xf>
    <xf numFmtId="9" fontId="23" fillId="5" borderId="2" xfId="2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left" vertical="center"/>
    </xf>
    <xf numFmtId="44" fontId="21" fillId="0" borderId="13" xfId="1" applyFont="1" applyFill="1" applyBorder="1" applyAlignment="1" applyProtection="1">
      <alignment horizontal="center" vertical="center"/>
    </xf>
    <xf numFmtId="9" fontId="23" fillId="0" borderId="2" xfId="2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right" vertical="center"/>
    </xf>
    <xf numFmtId="0" fontId="27" fillId="0" borderId="0" xfId="0" applyFont="1" applyProtection="1"/>
    <xf numFmtId="0" fontId="24" fillId="0" borderId="0" xfId="0" applyFont="1" applyProtection="1"/>
    <xf numFmtId="44" fontId="21" fillId="5" borderId="2" xfId="0" applyNumberFormat="1" applyFont="1" applyFill="1" applyBorder="1" applyAlignment="1" applyProtection="1">
      <alignment vertical="center"/>
    </xf>
    <xf numFmtId="44" fontId="21" fillId="0" borderId="13" xfId="1" applyFont="1" applyFill="1" applyBorder="1" applyAlignment="1" applyProtection="1">
      <alignment vertical="center"/>
    </xf>
    <xf numFmtId="44" fontId="21" fillId="0" borderId="2" xfId="0" applyNumberFormat="1" applyFont="1" applyFill="1" applyBorder="1" applyAlignment="1" applyProtection="1">
      <alignment vertical="center"/>
    </xf>
    <xf numFmtId="44" fontId="21" fillId="5" borderId="13" xfId="1" applyFont="1" applyFill="1" applyBorder="1" applyAlignment="1" applyProtection="1">
      <alignment vertical="center"/>
    </xf>
    <xf numFmtId="44" fontId="21" fillId="0" borderId="2" xfId="0" applyNumberFormat="1" applyFont="1" applyBorder="1" applyAlignment="1" applyProtection="1">
      <alignment vertical="center"/>
    </xf>
    <xf numFmtId="44" fontId="21" fillId="0" borderId="13" xfId="1" applyFont="1" applyBorder="1" applyAlignment="1" applyProtection="1">
      <alignment vertical="center"/>
    </xf>
    <xf numFmtId="44" fontId="7" fillId="6" borderId="11" xfId="0" applyNumberFormat="1" applyFont="1" applyFill="1" applyBorder="1" applyAlignment="1" applyProtection="1">
      <alignment vertical="center"/>
    </xf>
    <xf numFmtId="0" fontId="23" fillId="0" borderId="2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4" fontId="7" fillId="0" borderId="0" xfId="1" applyFont="1" applyBorder="1" applyAlignment="1" applyProtection="1">
      <alignment vertical="center"/>
    </xf>
    <xf numFmtId="0" fontId="0" fillId="6" borderId="9" xfId="0" applyFill="1" applyBorder="1" applyAlignment="1" applyProtection="1">
      <alignment vertical="center"/>
    </xf>
    <xf numFmtId="44" fontId="0" fillId="6" borderId="10" xfId="1" applyFont="1" applyFill="1" applyBorder="1" applyAlignment="1" applyProtection="1">
      <alignment vertical="center"/>
    </xf>
    <xf numFmtId="9" fontId="0" fillId="6" borderId="10" xfId="2" applyFont="1" applyFill="1" applyBorder="1" applyAlignment="1" applyProtection="1">
      <alignment horizontal="center" vertical="center"/>
    </xf>
    <xf numFmtId="44" fontId="23" fillId="0" borderId="2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0" fontId="11" fillId="6" borderId="0" xfId="0" applyFont="1" applyFill="1" applyAlignment="1" applyProtection="1">
      <alignment horizontal="left"/>
    </xf>
    <xf numFmtId="0" fontId="0" fillId="6" borderId="0" xfId="0" applyFill="1" applyProtection="1"/>
    <xf numFmtId="0" fontId="12" fillId="6" borderId="0" xfId="0" applyFont="1" applyFill="1" applyAlignment="1" applyProtection="1">
      <alignment horizontal="right"/>
    </xf>
    <xf numFmtId="0" fontId="13" fillId="6" borderId="0" xfId="0" applyFont="1" applyFill="1" applyBorder="1" applyAlignment="1" applyProtection="1">
      <alignment horizontal="right"/>
    </xf>
    <xf numFmtId="0" fontId="14" fillId="6" borderId="0" xfId="0" applyFont="1" applyFill="1" applyProtection="1"/>
    <xf numFmtId="0" fontId="16" fillId="6" borderId="0" xfId="0" applyFont="1" applyFill="1" applyAlignment="1" applyProtection="1">
      <alignment horizontal="right"/>
    </xf>
    <xf numFmtId="0" fontId="18" fillId="6" borderId="0" xfId="3" applyFont="1" applyFill="1" applyAlignment="1" applyProtection="1">
      <alignment horizontal="right"/>
    </xf>
    <xf numFmtId="0" fontId="19" fillId="0" borderId="9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32" fillId="0" borderId="4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32" fillId="0" borderId="9" xfId="0" applyFont="1" applyBorder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24" fillId="3" borderId="2" xfId="0" applyFont="1" applyFill="1" applyBorder="1" applyAlignment="1" applyProtection="1">
      <alignment horizontal="center" vertical="center"/>
    </xf>
    <xf numFmtId="0" fontId="24" fillId="3" borderId="1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right" vertical="center"/>
    </xf>
    <xf numFmtId="44" fontId="6" fillId="0" borderId="2" xfId="1" applyFont="1" applyBorder="1" applyAlignment="1" applyProtection="1">
      <alignment horizontal="center" vertical="center"/>
    </xf>
    <xf numFmtId="9" fontId="5" fillId="2" borderId="2" xfId="2" applyFont="1" applyFill="1" applyBorder="1" applyAlignment="1" applyProtection="1">
      <alignment horizontal="center" vertical="center"/>
    </xf>
    <xf numFmtId="44" fontId="21" fillId="0" borderId="2" xfId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1" fillId="5" borderId="2" xfId="0" applyFont="1" applyFill="1" applyBorder="1" applyAlignment="1" applyProtection="1">
      <alignment horizontal="right" vertical="center"/>
    </xf>
    <xf numFmtId="44" fontId="6" fillId="5" borderId="2" xfId="1" applyFont="1" applyFill="1" applyBorder="1" applyAlignment="1" applyProtection="1">
      <alignment horizontal="center" vertical="center"/>
    </xf>
    <xf numFmtId="44" fontId="21" fillId="5" borderId="2" xfId="1" applyFont="1" applyFill="1" applyBorder="1" applyAlignment="1" applyProtection="1">
      <alignment horizontal="center" vertical="center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</cellXfs>
  <cellStyles count="4">
    <cellStyle name="Lien hypertexte" xfId="3" builtinId="8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3AAA35"/>
      <color rgb="FF003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8</xdr:col>
      <xdr:colOff>737235</xdr:colOff>
      <xdr:row>18</xdr:row>
      <xdr:rowOff>19051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7" b="33012"/>
        <a:stretch/>
      </xdr:blipFill>
      <xdr:spPr>
        <a:xfrm>
          <a:off x="0" y="2"/>
          <a:ext cx="9576435" cy="3400424"/>
        </a:xfrm>
        <a:prstGeom prst="rect">
          <a:avLst/>
        </a:prstGeom>
      </xdr:spPr>
    </xdr:pic>
    <xdr:clientData/>
  </xdr:twoCellAnchor>
  <xdr:twoCellAnchor>
    <xdr:from>
      <xdr:col>1</xdr:col>
      <xdr:colOff>1874520</xdr:colOff>
      <xdr:row>0</xdr:row>
      <xdr:rowOff>22860</xdr:rowOff>
    </xdr:from>
    <xdr:to>
      <xdr:col>8</xdr:col>
      <xdr:colOff>975360</xdr:colOff>
      <xdr:row>1</xdr:row>
      <xdr:rowOff>160020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70760" y="22860"/>
          <a:ext cx="758952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600" b="1" spc="100" baseline="0">
              <a:solidFill>
                <a:srgbClr val="002060"/>
              </a:solidFill>
              <a:latin typeface="+mn-lt"/>
            </a:rPr>
            <a:t>Vente Directe   -   Commande Groupée   -   26 producteurs   -   230 vins</a:t>
          </a:r>
        </a:p>
      </xdr:txBody>
    </xdr:sp>
    <xdr:clientData/>
  </xdr:twoCellAnchor>
  <xdr:twoCellAnchor>
    <xdr:from>
      <xdr:col>0</xdr:col>
      <xdr:colOff>9525</xdr:colOff>
      <xdr:row>299</xdr:row>
      <xdr:rowOff>85725</xdr:rowOff>
    </xdr:from>
    <xdr:to>
      <xdr:col>3</xdr:col>
      <xdr:colOff>190500</xdr:colOff>
      <xdr:row>305</xdr:row>
      <xdr:rowOff>19051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25" y="60359925"/>
          <a:ext cx="5505450" cy="1076326"/>
        </a:xfrm>
        <a:prstGeom prst="rect">
          <a:avLst/>
        </a:prstGeom>
        <a:solidFill>
          <a:srgbClr val="3AAA35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 b="0">
            <a:solidFill>
              <a:schemeClr val="dk1"/>
            </a:solidFill>
            <a:effectLst/>
            <a:latin typeface="Calibri" panose="020F0502020204030204" pitchFamily="34" charset="0"/>
            <a:ea typeface="+mn-ea"/>
            <a:cs typeface="+mn-cs"/>
          </a:endParaRPr>
        </a:p>
        <a:p>
          <a:r>
            <a:rPr lang="fr-FR" sz="1100" b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LIVRAISON </a:t>
          </a:r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: réception des commandes jusqu'au</a:t>
          </a:r>
          <a:r>
            <a:rPr lang="fr-FR" sz="1100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</a:t>
          </a:r>
          <a:r>
            <a:rPr lang="fr-FR" sz="1200" b="1" u="sng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11 Mai 2020</a:t>
          </a:r>
        </a:p>
        <a:p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Notre service livraison vous contactera pour rendez-vous.</a:t>
          </a:r>
          <a:endParaRPr lang="fr-FR" sz="1100">
            <a:effectLst/>
            <a:latin typeface="Calibri" panose="020F0502020204030204" pitchFamily="34" charset="0"/>
          </a:endParaRPr>
        </a:p>
        <a:p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ATTENTION : toute commande reçue </a:t>
          </a:r>
          <a:r>
            <a:rPr lang="fr-FR" sz="105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hors</a:t>
          </a:r>
          <a:r>
            <a:rPr lang="fr-FR" sz="11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délai engendrera des frais de livraison</a:t>
          </a:r>
          <a:endParaRPr lang="fr-FR" sz="1100">
            <a:effectLst/>
            <a:latin typeface="Calibri" panose="020F0502020204030204" pitchFamily="34" charset="0"/>
          </a:endParaRPr>
        </a:p>
        <a:p>
          <a:pPr eaLnBrk="1" fontAlgn="auto" latinLnBrk="0" hangingPunct="1"/>
          <a:r>
            <a:rPr lang="fr-FR" sz="1100" i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Offre valable pour livraison dans le département d'origine</a:t>
          </a:r>
          <a:endParaRPr lang="fr-FR" sz="900" i="1">
            <a:effectLst/>
            <a:latin typeface="Calibri" panose="020F0502020204030204" pitchFamily="34" charset="0"/>
          </a:endParaRPr>
        </a:p>
        <a:p>
          <a:endParaRPr lang="fr-FR" sz="1100"/>
        </a:p>
      </xdr:txBody>
    </xdr:sp>
    <xdr:clientData/>
  </xdr:twoCellAnchor>
  <xdr:twoCellAnchor editAs="oneCell">
    <xdr:from>
      <xdr:col>1</xdr:col>
      <xdr:colOff>847725</xdr:colOff>
      <xdr:row>23</xdr:row>
      <xdr:rowOff>38100</xdr:rowOff>
    </xdr:from>
    <xdr:to>
      <xdr:col>1</xdr:col>
      <xdr:colOff>2409825</xdr:colOff>
      <xdr:row>23</xdr:row>
      <xdr:rowOff>906107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114800"/>
          <a:ext cx="1562100" cy="868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299</xdr:row>
      <xdr:rowOff>85725</xdr:rowOff>
    </xdr:from>
    <xdr:to>
      <xdr:col>9</xdr:col>
      <xdr:colOff>0</xdr:colOff>
      <xdr:row>305</xdr:row>
      <xdr:rowOff>18185</xdr:rowOff>
    </xdr:to>
    <xdr:sp macro="" textlink="">
      <xdr:nvSpPr>
        <xdr:cNvPr id="10" name="Text Box 65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419725" y="60359925"/>
          <a:ext cx="5105400" cy="1075460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27432" tIns="22860" rIns="0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AVANTAGE CAPEB 10 : </a:t>
          </a:r>
          <a:r>
            <a:rPr kumimoji="0" lang="fr-FR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FRANCO DE PORT à partir de 200 € TTC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Commande jusqu'à 100 € TTC :           25 € TTC de frais de port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Commande entre 100 et 200 € TTC :  20 € TTC de frais de port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9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Pour toute commande inférieure à 200€ TTC, une livraison sans frais de port au siège de la CAPEB de l'Aube est possible.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fr-FR" sz="10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L305"/>
  <sheetViews>
    <sheetView showRowColHeaders="0" tabSelected="1" view="pageLayout" zoomScaleNormal="100" workbookViewId="0">
      <selection activeCell="C24" sqref="C24:D24"/>
    </sheetView>
  </sheetViews>
  <sheetFormatPr baseColWidth="10" defaultColWidth="11.44140625" defaultRowHeight="14.4" x14ac:dyDescent="0.3"/>
  <cols>
    <col min="1" max="1" width="5.6640625" style="8" customWidth="1"/>
    <col min="2" max="2" width="57.44140625" style="8" customWidth="1"/>
    <col min="3" max="3" width="11.33203125" style="8" customWidth="1"/>
    <col min="4" max="4" width="17.5546875" style="8" customWidth="1"/>
    <col min="5" max="5" width="11.44140625" style="8"/>
    <col min="6" max="6" width="7.6640625" style="8" customWidth="1"/>
    <col min="7" max="7" width="11.44140625" style="8"/>
    <col min="8" max="8" width="10" style="8" customWidth="1"/>
    <col min="9" max="9" width="14.5546875" style="8" customWidth="1"/>
    <col min="10" max="16384" width="11.44140625" style="8"/>
  </cols>
  <sheetData>
    <row r="18" spans="1:9" ht="11.25" customHeight="1" x14ac:dyDescent="0.3"/>
    <row r="19" spans="1:9" ht="12" customHeight="1" x14ac:dyDescent="0.3">
      <c r="A19" s="4"/>
      <c r="B19" s="138" t="s">
        <v>294</v>
      </c>
      <c r="C19" s="138"/>
      <c r="D19" s="138"/>
      <c r="E19" s="138"/>
      <c r="F19" s="138"/>
      <c r="G19" s="138"/>
      <c r="H19" s="138"/>
      <c r="I19" s="138"/>
    </row>
    <row r="20" spans="1:9" ht="12" customHeight="1" x14ac:dyDescent="0.3">
      <c r="A20" s="4"/>
      <c r="B20" s="138"/>
      <c r="C20" s="138"/>
      <c r="D20" s="138"/>
      <c r="E20" s="138"/>
      <c r="F20" s="138"/>
      <c r="G20" s="138"/>
      <c r="H20" s="138"/>
      <c r="I20" s="138"/>
    </row>
    <row r="21" spans="1:9" ht="2.25" customHeight="1" x14ac:dyDescent="0.3">
      <c r="A21" s="4"/>
      <c r="B21" s="138"/>
      <c r="C21" s="138"/>
      <c r="D21" s="138"/>
      <c r="E21" s="138"/>
      <c r="F21" s="138"/>
      <c r="G21" s="138"/>
      <c r="H21" s="138"/>
      <c r="I21" s="138"/>
    </row>
    <row r="22" spans="1:9" ht="13.5" customHeight="1" x14ac:dyDescent="0.3">
      <c r="B22" s="139"/>
      <c r="C22" s="139"/>
      <c r="D22" s="139"/>
      <c r="E22" s="139"/>
      <c r="F22" s="139"/>
      <c r="G22" s="139"/>
      <c r="H22" s="139"/>
      <c r="I22" s="139"/>
    </row>
    <row r="23" spans="1:9" x14ac:dyDescent="0.3">
      <c r="A23" s="9" t="s">
        <v>138</v>
      </c>
      <c r="B23" s="10"/>
      <c r="C23" s="9" t="s">
        <v>139</v>
      </c>
      <c r="D23" s="11"/>
      <c r="E23" s="12" t="s">
        <v>137</v>
      </c>
      <c r="F23" s="10"/>
      <c r="G23" s="10"/>
      <c r="H23" s="13"/>
      <c r="I23" s="14"/>
    </row>
    <row r="24" spans="1:9" ht="76.5" customHeight="1" x14ac:dyDescent="0.3">
      <c r="A24" s="115"/>
      <c r="B24" s="116"/>
      <c r="C24" s="140"/>
      <c r="D24" s="141"/>
      <c r="E24" s="140"/>
      <c r="F24" s="142"/>
      <c r="G24" s="142"/>
      <c r="H24" s="142"/>
      <c r="I24" s="141"/>
    </row>
    <row r="25" spans="1:9" x14ac:dyDescent="0.3">
      <c r="A25" s="9" t="s">
        <v>289</v>
      </c>
      <c r="B25" s="11"/>
      <c r="C25" s="15" t="s">
        <v>140</v>
      </c>
      <c r="D25" s="16"/>
      <c r="E25" s="17" t="s">
        <v>141</v>
      </c>
      <c r="F25" s="18"/>
      <c r="G25" s="18"/>
      <c r="H25" s="19"/>
      <c r="I25" s="20"/>
    </row>
    <row r="26" spans="1:9" ht="27.75" customHeight="1" x14ac:dyDescent="0.3">
      <c r="A26" s="117"/>
      <c r="B26" s="118"/>
      <c r="C26" s="119"/>
      <c r="D26" s="120"/>
      <c r="E26" s="119"/>
      <c r="F26" s="121"/>
      <c r="G26" s="121"/>
      <c r="H26" s="122"/>
      <c r="I26" s="123"/>
    </row>
    <row r="27" spans="1:9" ht="14.4" customHeight="1" x14ac:dyDescent="0.3">
      <c r="A27" s="21"/>
      <c r="B27" s="21"/>
      <c r="C27" s="21"/>
      <c r="D27" s="21"/>
      <c r="E27" s="21"/>
      <c r="F27" s="21"/>
      <c r="G27" s="21"/>
      <c r="H27" s="22"/>
      <c r="I27" s="22"/>
    </row>
    <row r="28" spans="1:9" ht="30" customHeight="1" x14ac:dyDescent="0.3">
      <c r="A28" s="23"/>
      <c r="B28" s="24" t="s">
        <v>290</v>
      </c>
      <c r="C28" s="25"/>
      <c r="D28" s="25"/>
      <c r="E28" s="25"/>
      <c r="F28" s="25"/>
      <c r="G28" s="25"/>
      <c r="H28" s="25"/>
      <c r="I28" s="26" t="s">
        <v>295</v>
      </c>
    </row>
    <row r="29" spans="1:9" ht="14.4" customHeight="1" x14ac:dyDescent="0.3">
      <c r="A29" s="21"/>
      <c r="B29" s="21"/>
      <c r="C29" s="21"/>
      <c r="D29" s="21"/>
      <c r="E29" s="21"/>
      <c r="F29" s="21"/>
      <c r="G29" s="21"/>
      <c r="H29" s="22"/>
      <c r="I29" s="22"/>
    </row>
    <row r="30" spans="1:9" x14ac:dyDescent="0.3">
      <c r="A30" s="126"/>
      <c r="B30" s="127" t="s">
        <v>0</v>
      </c>
      <c r="C30" s="128" t="s">
        <v>1</v>
      </c>
      <c r="D30" s="128" t="s">
        <v>2</v>
      </c>
      <c r="E30" s="127" t="s">
        <v>3</v>
      </c>
      <c r="F30" s="127"/>
      <c r="G30" s="127" t="s">
        <v>4</v>
      </c>
      <c r="H30" s="127" t="s">
        <v>5</v>
      </c>
      <c r="I30" s="127" t="s">
        <v>6</v>
      </c>
    </row>
    <row r="31" spans="1:9" x14ac:dyDescent="0.3">
      <c r="A31" s="126"/>
      <c r="B31" s="127"/>
      <c r="C31" s="128"/>
      <c r="D31" s="128"/>
      <c r="E31" s="127"/>
      <c r="F31" s="127"/>
      <c r="G31" s="127"/>
      <c r="H31" s="127"/>
      <c r="I31" s="127"/>
    </row>
    <row r="32" spans="1:9" ht="16.2" customHeight="1" x14ac:dyDescent="0.3">
      <c r="A32" s="27"/>
      <c r="B32" s="28" t="s">
        <v>7</v>
      </c>
      <c r="C32" s="29"/>
      <c r="D32" s="29"/>
      <c r="E32" s="30"/>
      <c r="F32" s="29"/>
      <c r="G32" s="29"/>
      <c r="H32" s="30"/>
      <c r="I32" s="31"/>
    </row>
    <row r="33" spans="1:9" ht="16.2" customHeight="1" x14ac:dyDescent="0.3">
      <c r="A33" s="32">
        <v>112</v>
      </c>
      <c r="B33" s="32" t="s">
        <v>8</v>
      </c>
      <c r="C33" s="33" t="s">
        <v>9</v>
      </c>
      <c r="D33" s="33">
        <v>18</v>
      </c>
      <c r="E33" s="34">
        <v>8.99</v>
      </c>
      <c r="F33" s="35"/>
      <c r="G33" s="36">
        <v>53.94</v>
      </c>
      <c r="H33" s="2"/>
      <c r="I33" s="36">
        <f>G33*H33</f>
        <v>0</v>
      </c>
    </row>
    <row r="34" spans="1:9" ht="16.2" customHeight="1" x14ac:dyDescent="0.3">
      <c r="A34" s="37"/>
      <c r="B34" s="38" t="s">
        <v>10</v>
      </c>
      <c r="C34" s="124"/>
      <c r="D34" s="37"/>
      <c r="E34" s="39"/>
      <c r="F34" s="40"/>
      <c r="G34" s="37"/>
      <c r="H34" s="41" t="s">
        <v>5</v>
      </c>
      <c r="I34" s="37"/>
    </row>
    <row r="35" spans="1:9" ht="16.2" customHeight="1" x14ac:dyDescent="0.3">
      <c r="A35" s="42">
        <v>26</v>
      </c>
      <c r="B35" s="43" t="s">
        <v>158</v>
      </c>
      <c r="C35" s="33" t="s">
        <v>9</v>
      </c>
      <c r="D35" s="33" t="s">
        <v>11</v>
      </c>
      <c r="E35" s="34">
        <v>5.99</v>
      </c>
      <c r="F35" s="35"/>
      <c r="G35" s="44">
        <f>E35*6</f>
        <v>35.94</v>
      </c>
      <c r="H35" s="2"/>
      <c r="I35" s="36">
        <f>G35*H35</f>
        <v>0</v>
      </c>
    </row>
    <row r="36" spans="1:9" ht="16.2" customHeight="1" x14ac:dyDescent="0.3">
      <c r="A36" s="45">
        <v>53</v>
      </c>
      <c r="B36" s="46" t="s">
        <v>142</v>
      </c>
      <c r="C36" s="47" t="s">
        <v>12</v>
      </c>
      <c r="D36" s="47">
        <v>19</v>
      </c>
      <c r="E36" s="48">
        <v>9.99</v>
      </c>
      <c r="F36" s="35"/>
      <c r="G36" s="49">
        <f>E36*6</f>
        <v>59.94</v>
      </c>
      <c r="H36" s="3"/>
      <c r="I36" s="50">
        <f t="shared" ref="I36:I45" si="0">G36*H36</f>
        <v>0</v>
      </c>
    </row>
    <row r="37" spans="1:9" ht="16.2" customHeight="1" x14ac:dyDescent="0.3">
      <c r="A37" s="32">
        <v>66</v>
      </c>
      <c r="B37" s="51" t="s">
        <v>143</v>
      </c>
      <c r="C37" s="33" t="s">
        <v>9</v>
      </c>
      <c r="D37" s="33">
        <v>19</v>
      </c>
      <c r="E37" s="34">
        <v>7.99</v>
      </c>
      <c r="F37" s="35"/>
      <c r="G37" s="44">
        <f t="shared" ref="G37:G45" si="1">E37*6</f>
        <v>47.94</v>
      </c>
      <c r="H37" s="2"/>
      <c r="I37" s="36">
        <f t="shared" si="0"/>
        <v>0</v>
      </c>
    </row>
    <row r="38" spans="1:9" ht="16.2" customHeight="1" x14ac:dyDescent="0.3">
      <c r="A38" s="45">
        <v>71</v>
      </c>
      <c r="B38" s="46" t="s">
        <v>144</v>
      </c>
      <c r="C38" s="47" t="s">
        <v>9</v>
      </c>
      <c r="D38" s="47">
        <v>18</v>
      </c>
      <c r="E38" s="48">
        <v>7.99</v>
      </c>
      <c r="F38" s="35"/>
      <c r="G38" s="49">
        <f t="shared" si="1"/>
        <v>47.94</v>
      </c>
      <c r="H38" s="3"/>
      <c r="I38" s="50">
        <f t="shared" si="0"/>
        <v>0</v>
      </c>
    </row>
    <row r="39" spans="1:9" ht="16.2" customHeight="1" x14ac:dyDescent="0.3">
      <c r="A39" s="32">
        <v>101</v>
      </c>
      <c r="B39" s="51" t="s">
        <v>145</v>
      </c>
      <c r="C39" s="33" t="s">
        <v>9</v>
      </c>
      <c r="D39" s="33" t="s">
        <v>13</v>
      </c>
      <c r="E39" s="34">
        <v>6.99</v>
      </c>
      <c r="F39" s="35"/>
      <c r="G39" s="44">
        <f t="shared" si="1"/>
        <v>41.94</v>
      </c>
      <c r="H39" s="2"/>
      <c r="I39" s="36">
        <f t="shared" si="0"/>
        <v>0</v>
      </c>
    </row>
    <row r="40" spans="1:9" ht="16.2" customHeight="1" x14ac:dyDescent="0.3">
      <c r="A40" s="45">
        <v>117</v>
      </c>
      <c r="B40" s="46" t="s">
        <v>146</v>
      </c>
      <c r="C40" s="47" t="s">
        <v>9</v>
      </c>
      <c r="D40" s="47" t="s">
        <v>11</v>
      </c>
      <c r="E40" s="48">
        <v>5.99</v>
      </c>
      <c r="F40" s="35"/>
      <c r="G40" s="49">
        <f t="shared" si="1"/>
        <v>35.94</v>
      </c>
      <c r="H40" s="3"/>
      <c r="I40" s="50">
        <f t="shared" si="0"/>
        <v>0</v>
      </c>
    </row>
    <row r="41" spans="1:9" ht="16.2" customHeight="1" x14ac:dyDescent="0.3">
      <c r="A41" s="32">
        <v>146</v>
      </c>
      <c r="B41" s="51" t="s">
        <v>147</v>
      </c>
      <c r="C41" s="33" t="s">
        <v>14</v>
      </c>
      <c r="D41" s="33"/>
      <c r="E41" s="34">
        <v>5.99</v>
      </c>
      <c r="F41" s="35"/>
      <c r="G41" s="44">
        <f t="shared" si="1"/>
        <v>35.94</v>
      </c>
      <c r="H41" s="2"/>
      <c r="I41" s="36">
        <f t="shared" si="0"/>
        <v>0</v>
      </c>
    </row>
    <row r="42" spans="1:9" ht="16.2" customHeight="1" x14ac:dyDescent="0.3">
      <c r="A42" s="45">
        <v>154</v>
      </c>
      <c r="B42" s="46" t="s">
        <v>148</v>
      </c>
      <c r="C42" s="47" t="s">
        <v>12</v>
      </c>
      <c r="D42" s="47">
        <v>19</v>
      </c>
      <c r="E42" s="48">
        <v>6.99</v>
      </c>
      <c r="F42" s="35"/>
      <c r="G42" s="49">
        <f t="shared" si="1"/>
        <v>41.94</v>
      </c>
      <c r="H42" s="3"/>
      <c r="I42" s="50">
        <f t="shared" si="0"/>
        <v>0</v>
      </c>
    </row>
    <row r="43" spans="1:9" ht="16.2" customHeight="1" x14ac:dyDescent="0.3">
      <c r="A43" s="32">
        <v>159</v>
      </c>
      <c r="B43" s="51" t="s">
        <v>149</v>
      </c>
      <c r="C43" s="33" t="s">
        <v>9</v>
      </c>
      <c r="D43" s="33">
        <v>17</v>
      </c>
      <c r="E43" s="34">
        <v>8.99</v>
      </c>
      <c r="F43" s="35"/>
      <c r="G43" s="44">
        <f t="shared" si="1"/>
        <v>53.94</v>
      </c>
      <c r="H43" s="2"/>
      <c r="I43" s="36">
        <f t="shared" si="0"/>
        <v>0</v>
      </c>
    </row>
    <row r="44" spans="1:9" ht="16.2" customHeight="1" x14ac:dyDescent="0.3">
      <c r="A44" s="45">
        <v>187</v>
      </c>
      <c r="B44" s="46" t="s">
        <v>150</v>
      </c>
      <c r="C44" s="47" t="s">
        <v>9</v>
      </c>
      <c r="D44" s="47">
        <v>17</v>
      </c>
      <c r="E44" s="48">
        <v>7.99</v>
      </c>
      <c r="F44" s="35"/>
      <c r="G44" s="49">
        <f t="shared" si="1"/>
        <v>47.94</v>
      </c>
      <c r="H44" s="3"/>
      <c r="I44" s="50">
        <f t="shared" si="0"/>
        <v>0</v>
      </c>
    </row>
    <row r="45" spans="1:9" ht="16.2" customHeight="1" x14ac:dyDescent="0.3">
      <c r="A45" s="32">
        <v>223</v>
      </c>
      <c r="B45" s="51" t="s">
        <v>151</v>
      </c>
      <c r="C45" s="33" t="s">
        <v>12</v>
      </c>
      <c r="D45" s="33">
        <v>18</v>
      </c>
      <c r="E45" s="34">
        <v>6.99</v>
      </c>
      <c r="F45" s="35"/>
      <c r="G45" s="44">
        <f t="shared" si="1"/>
        <v>41.94</v>
      </c>
      <c r="H45" s="2"/>
      <c r="I45" s="36">
        <f t="shared" si="0"/>
        <v>0</v>
      </c>
    </row>
    <row r="46" spans="1:9" ht="16.2" customHeight="1" x14ac:dyDescent="0.3">
      <c r="A46" s="54"/>
      <c r="B46" s="28" t="s">
        <v>15</v>
      </c>
      <c r="C46" s="125"/>
      <c r="D46" s="55"/>
      <c r="E46" s="56"/>
      <c r="F46" s="29"/>
      <c r="G46" s="55"/>
      <c r="H46" s="57" t="s">
        <v>5</v>
      </c>
      <c r="I46" s="58"/>
    </row>
    <row r="47" spans="1:9" ht="16.2" customHeight="1" x14ac:dyDescent="0.3">
      <c r="A47" s="129">
        <v>35</v>
      </c>
      <c r="B47" s="53" t="s">
        <v>152</v>
      </c>
      <c r="C47" s="33" t="s">
        <v>9</v>
      </c>
      <c r="D47" s="33" t="s">
        <v>11</v>
      </c>
      <c r="E47" s="130">
        <v>5.99</v>
      </c>
      <c r="F47" s="131"/>
      <c r="G47" s="132">
        <f>E47*12</f>
        <v>71.88</v>
      </c>
      <c r="H47" s="133"/>
      <c r="I47" s="132">
        <f>G47*H47</f>
        <v>0</v>
      </c>
    </row>
    <row r="48" spans="1:9" ht="16.2" customHeight="1" x14ac:dyDescent="0.3">
      <c r="A48" s="129"/>
      <c r="B48" s="53" t="s">
        <v>153</v>
      </c>
      <c r="C48" s="33" t="s">
        <v>9</v>
      </c>
      <c r="D48" s="33">
        <v>18</v>
      </c>
      <c r="E48" s="130"/>
      <c r="F48" s="131"/>
      <c r="G48" s="132"/>
      <c r="H48" s="133"/>
      <c r="I48" s="132"/>
    </row>
    <row r="49" spans="1:9" ht="16.2" customHeight="1" x14ac:dyDescent="0.3">
      <c r="A49" s="134">
        <v>84</v>
      </c>
      <c r="B49" s="52" t="s">
        <v>154</v>
      </c>
      <c r="C49" s="47" t="s">
        <v>9</v>
      </c>
      <c r="D49" s="47">
        <v>19</v>
      </c>
      <c r="E49" s="135">
        <v>5.99</v>
      </c>
      <c r="F49" s="131"/>
      <c r="G49" s="136">
        <f>E49*12</f>
        <v>71.88</v>
      </c>
      <c r="H49" s="137"/>
      <c r="I49" s="136">
        <f>G49*H49</f>
        <v>0</v>
      </c>
    </row>
    <row r="50" spans="1:9" ht="16.2" customHeight="1" x14ac:dyDescent="0.3">
      <c r="A50" s="134"/>
      <c r="B50" s="52" t="s">
        <v>155</v>
      </c>
      <c r="C50" s="47" t="s">
        <v>9</v>
      </c>
      <c r="D50" s="47" t="s">
        <v>11</v>
      </c>
      <c r="E50" s="135"/>
      <c r="F50" s="131"/>
      <c r="G50" s="136"/>
      <c r="H50" s="137"/>
      <c r="I50" s="136"/>
    </row>
    <row r="51" spans="1:9" ht="16.2" customHeight="1" x14ac:dyDescent="0.3">
      <c r="A51" s="129">
        <v>205</v>
      </c>
      <c r="B51" s="53" t="s">
        <v>156</v>
      </c>
      <c r="C51" s="33" t="s">
        <v>9</v>
      </c>
      <c r="D51" s="33">
        <v>18</v>
      </c>
      <c r="E51" s="130">
        <v>3.99</v>
      </c>
      <c r="F51" s="131"/>
      <c r="G51" s="132">
        <f>E51*12</f>
        <v>47.88</v>
      </c>
      <c r="H51" s="133"/>
      <c r="I51" s="132">
        <f>G51*H51</f>
        <v>0</v>
      </c>
    </row>
    <row r="52" spans="1:9" ht="16.2" customHeight="1" x14ac:dyDescent="0.3">
      <c r="A52" s="129"/>
      <c r="B52" s="53" t="s">
        <v>157</v>
      </c>
      <c r="C52" s="33" t="s">
        <v>9</v>
      </c>
      <c r="D52" s="33">
        <v>18</v>
      </c>
      <c r="E52" s="130"/>
      <c r="F52" s="131"/>
      <c r="G52" s="132"/>
      <c r="H52" s="133"/>
      <c r="I52" s="132"/>
    </row>
    <row r="53" spans="1:9" ht="16.2" customHeight="1" x14ac:dyDescent="0.3">
      <c r="A53" s="54"/>
      <c r="B53" s="28" t="s">
        <v>16</v>
      </c>
      <c r="C53" s="125"/>
      <c r="D53" s="55"/>
      <c r="E53" s="56"/>
      <c r="F53" s="29"/>
      <c r="G53" s="55"/>
      <c r="H53" s="57" t="s">
        <v>17</v>
      </c>
      <c r="I53" s="58"/>
    </row>
    <row r="54" spans="1:9" ht="16.2" customHeight="1" x14ac:dyDescent="0.3">
      <c r="A54" s="59">
        <v>92</v>
      </c>
      <c r="B54" s="59" t="s">
        <v>18</v>
      </c>
      <c r="C54" s="62" t="s">
        <v>14</v>
      </c>
      <c r="D54" s="33" t="s">
        <v>11</v>
      </c>
      <c r="E54" s="60">
        <v>7.99</v>
      </c>
      <c r="F54" s="35"/>
      <c r="G54" s="61">
        <f>E54*4</f>
        <v>31.96</v>
      </c>
      <c r="H54" s="1"/>
      <c r="I54" s="63">
        <f>G54*H54</f>
        <v>0</v>
      </c>
    </row>
    <row r="55" spans="1:9" x14ac:dyDescent="0.3">
      <c r="A55" s="64"/>
      <c r="C55" s="65"/>
      <c r="D55" s="65"/>
      <c r="E55" s="66"/>
      <c r="F55" s="67"/>
      <c r="G55" s="66"/>
      <c r="H55" s="65"/>
      <c r="I55" s="68"/>
    </row>
    <row r="56" spans="1:9" x14ac:dyDescent="0.3">
      <c r="A56" s="127"/>
      <c r="B56" s="127" t="s">
        <v>0</v>
      </c>
      <c r="C56" s="128" t="s">
        <v>1</v>
      </c>
      <c r="D56" s="128" t="s">
        <v>2</v>
      </c>
      <c r="E56" s="127" t="s">
        <v>279</v>
      </c>
      <c r="F56" s="127" t="s">
        <v>19</v>
      </c>
      <c r="G56" s="127" t="s">
        <v>280</v>
      </c>
      <c r="H56" s="127" t="s">
        <v>17</v>
      </c>
      <c r="I56" s="127" t="s">
        <v>6</v>
      </c>
    </row>
    <row r="57" spans="1:9" x14ac:dyDescent="0.3">
      <c r="A57" s="127"/>
      <c r="B57" s="127"/>
      <c r="C57" s="128"/>
      <c r="D57" s="128"/>
      <c r="E57" s="127"/>
      <c r="F57" s="127"/>
      <c r="G57" s="127"/>
      <c r="H57" s="127"/>
      <c r="I57" s="127"/>
    </row>
    <row r="58" spans="1:9" ht="16.2" customHeight="1" x14ac:dyDescent="0.3">
      <c r="A58" s="69"/>
      <c r="B58" s="70" t="s">
        <v>122</v>
      </c>
      <c r="C58" s="71"/>
      <c r="D58" s="71"/>
      <c r="E58" s="71"/>
      <c r="F58" s="72"/>
      <c r="G58" s="72"/>
      <c r="H58" s="71"/>
      <c r="I58" s="73"/>
    </row>
    <row r="59" spans="1:9" ht="16.2" customHeight="1" x14ac:dyDescent="0.3">
      <c r="A59" s="74">
        <v>1</v>
      </c>
      <c r="B59" s="75" t="s">
        <v>20</v>
      </c>
      <c r="C59" s="33" t="s">
        <v>14</v>
      </c>
      <c r="D59" s="33" t="s">
        <v>11</v>
      </c>
      <c r="E59" s="76">
        <v>6.9</v>
      </c>
      <c r="F59" s="77">
        <f>(E59-G59)/E59</f>
        <v>0.42173913043478262</v>
      </c>
      <c r="G59" s="36">
        <v>3.99</v>
      </c>
      <c r="H59" s="2"/>
      <c r="I59" s="36">
        <f>G59*6*H59</f>
        <v>0</v>
      </c>
    </row>
    <row r="60" spans="1:9" ht="16.2" customHeight="1" x14ac:dyDescent="0.3">
      <c r="A60" s="78">
        <f>A59+1</f>
        <v>2</v>
      </c>
      <c r="B60" s="79" t="s">
        <v>21</v>
      </c>
      <c r="C60" s="47" t="s">
        <v>14</v>
      </c>
      <c r="D60" s="47" t="s">
        <v>11</v>
      </c>
      <c r="E60" s="80">
        <v>8.9</v>
      </c>
      <c r="F60" s="81">
        <f>(E60-G60)/E60</f>
        <v>0.43932584269662922</v>
      </c>
      <c r="G60" s="50">
        <v>4.99</v>
      </c>
      <c r="H60" s="3"/>
      <c r="I60" s="50">
        <f t="shared" ref="I60:I62" si="2">G60*6*H60</f>
        <v>0</v>
      </c>
    </row>
    <row r="61" spans="1:9" ht="16.2" customHeight="1" x14ac:dyDescent="0.3">
      <c r="A61" s="74">
        <f t="shared" ref="A61:A62" si="3">A60+1</f>
        <v>3</v>
      </c>
      <c r="B61" s="75" t="s">
        <v>22</v>
      </c>
      <c r="C61" s="33" t="s">
        <v>12</v>
      </c>
      <c r="D61" s="33" t="s">
        <v>11</v>
      </c>
      <c r="E61" s="76">
        <v>8.9</v>
      </c>
      <c r="F61" s="77">
        <f t="shared" ref="F61:F62" si="4">(E61-G61)/E61</f>
        <v>0.43932584269662922</v>
      </c>
      <c r="G61" s="44">
        <v>4.99</v>
      </c>
      <c r="H61" s="2"/>
      <c r="I61" s="36">
        <f t="shared" si="2"/>
        <v>0</v>
      </c>
    </row>
    <row r="62" spans="1:9" ht="16.2" customHeight="1" x14ac:dyDescent="0.3">
      <c r="A62" s="78">
        <f t="shared" si="3"/>
        <v>4</v>
      </c>
      <c r="B62" s="79" t="s">
        <v>23</v>
      </c>
      <c r="C62" s="47" t="s">
        <v>9</v>
      </c>
      <c r="D62" s="47" t="s">
        <v>11</v>
      </c>
      <c r="E62" s="80">
        <v>8.9</v>
      </c>
      <c r="F62" s="81">
        <f t="shared" si="4"/>
        <v>0.43932584269662922</v>
      </c>
      <c r="G62" s="50">
        <v>4.99</v>
      </c>
      <c r="H62" s="3"/>
      <c r="I62" s="50">
        <f t="shared" si="2"/>
        <v>0</v>
      </c>
    </row>
    <row r="63" spans="1:9" ht="16.2" customHeight="1" x14ac:dyDescent="0.3">
      <c r="A63" s="82"/>
      <c r="B63" s="70" t="s">
        <v>123</v>
      </c>
      <c r="C63" s="71"/>
      <c r="D63" s="71"/>
      <c r="E63" s="71"/>
      <c r="F63" s="72"/>
      <c r="G63" s="72"/>
      <c r="H63" s="71"/>
      <c r="I63" s="73"/>
    </row>
    <row r="64" spans="1:9" ht="16.2" customHeight="1" x14ac:dyDescent="0.3">
      <c r="A64" s="74">
        <f>A62+1</f>
        <v>5</v>
      </c>
      <c r="B64" s="75" t="s">
        <v>24</v>
      </c>
      <c r="C64" s="33" t="s">
        <v>12</v>
      </c>
      <c r="D64" s="33">
        <v>18</v>
      </c>
      <c r="E64" s="76">
        <v>8.9</v>
      </c>
      <c r="F64" s="83">
        <v>0.55168539325842691</v>
      </c>
      <c r="G64" s="36">
        <v>3.99</v>
      </c>
      <c r="H64" s="2"/>
      <c r="I64" s="36">
        <f>G64*6*H64</f>
        <v>0</v>
      </c>
    </row>
    <row r="65" spans="1:9" ht="16.2" customHeight="1" x14ac:dyDescent="0.3">
      <c r="A65" s="78">
        <f t="shared" ref="A65:A76" si="5">A64+1</f>
        <v>6</v>
      </c>
      <c r="B65" s="79" t="s">
        <v>25</v>
      </c>
      <c r="C65" s="47" t="s">
        <v>12</v>
      </c>
      <c r="D65" s="47">
        <v>16</v>
      </c>
      <c r="E65" s="80">
        <v>6.95</v>
      </c>
      <c r="F65" s="84">
        <v>0.28201438848920862</v>
      </c>
      <c r="G65" s="50">
        <v>4.99</v>
      </c>
      <c r="H65" s="3"/>
      <c r="I65" s="50">
        <f t="shared" ref="I65:I76" si="6">G65*6*H65</f>
        <v>0</v>
      </c>
    </row>
    <row r="66" spans="1:9" ht="16.2" customHeight="1" x14ac:dyDescent="0.3">
      <c r="A66" s="74">
        <f t="shared" si="5"/>
        <v>7</v>
      </c>
      <c r="B66" s="75" t="s">
        <v>26</v>
      </c>
      <c r="C66" s="33" t="s">
        <v>12</v>
      </c>
      <c r="D66" s="33">
        <v>12</v>
      </c>
      <c r="E66" s="76">
        <v>10.5</v>
      </c>
      <c r="F66" s="83">
        <v>0.52476190476190476</v>
      </c>
      <c r="G66" s="44">
        <v>4.99</v>
      </c>
      <c r="H66" s="2"/>
      <c r="I66" s="36">
        <f t="shared" si="6"/>
        <v>0</v>
      </c>
    </row>
    <row r="67" spans="1:9" ht="16.2" customHeight="1" x14ac:dyDescent="0.3">
      <c r="A67" s="78">
        <f t="shared" si="5"/>
        <v>8</v>
      </c>
      <c r="B67" s="79" t="s">
        <v>27</v>
      </c>
      <c r="C67" s="47" t="s">
        <v>12</v>
      </c>
      <c r="D67" s="47" t="s">
        <v>11</v>
      </c>
      <c r="E67" s="80">
        <v>8.99</v>
      </c>
      <c r="F67" s="84">
        <v>0.33370411568409342</v>
      </c>
      <c r="G67" s="50">
        <v>5.99</v>
      </c>
      <c r="H67" s="3"/>
      <c r="I67" s="50">
        <f t="shared" si="6"/>
        <v>0</v>
      </c>
    </row>
    <row r="68" spans="1:9" ht="16.2" customHeight="1" x14ac:dyDescent="0.3">
      <c r="A68" s="74">
        <f t="shared" si="5"/>
        <v>9</v>
      </c>
      <c r="B68" s="75" t="s">
        <v>28</v>
      </c>
      <c r="C68" s="33" t="s">
        <v>12</v>
      </c>
      <c r="D68" s="33">
        <v>18</v>
      </c>
      <c r="E68" s="76">
        <v>11.9</v>
      </c>
      <c r="F68" s="83">
        <v>0.32857142857142857</v>
      </c>
      <c r="G68" s="36">
        <v>7.99</v>
      </c>
      <c r="H68" s="2"/>
      <c r="I68" s="36">
        <f t="shared" si="6"/>
        <v>0</v>
      </c>
    </row>
    <row r="69" spans="1:9" ht="16.2" customHeight="1" x14ac:dyDescent="0.3">
      <c r="A69" s="78">
        <f t="shared" si="5"/>
        <v>10</v>
      </c>
      <c r="B69" s="79" t="s">
        <v>29</v>
      </c>
      <c r="C69" s="47" t="s">
        <v>12</v>
      </c>
      <c r="D69" s="47">
        <v>18</v>
      </c>
      <c r="E69" s="80">
        <v>15.9</v>
      </c>
      <c r="F69" s="84">
        <v>0.49748427672955975</v>
      </c>
      <c r="G69" s="50">
        <v>7.99</v>
      </c>
      <c r="H69" s="3"/>
      <c r="I69" s="50">
        <f t="shared" si="6"/>
        <v>0</v>
      </c>
    </row>
    <row r="70" spans="1:9" ht="16.2" customHeight="1" x14ac:dyDescent="0.3">
      <c r="A70" s="74">
        <f t="shared" si="5"/>
        <v>11</v>
      </c>
      <c r="B70" s="75" t="s">
        <v>30</v>
      </c>
      <c r="C70" s="33" t="s">
        <v>12</v>
      </c>
      <c r="D70" s="33" t="s">
        <v>11</v>
      </c>
      <c r="E70" s="76">
        <v>12.9</v>
      </c>
      <c r="F70" s="83">
        <v>0.45813953488372094</v>
      </c>
      <c r="G70" s="36">
        <v>6.99</v>
      </c>
      <c r="H70" s="2"/>
      <c r="I70" s="36">
        <f t="shared" si="6"/>
        <v>0</v>
      </c>
    </row>
    <row r="71" spans="1:9" ht="16.2" customHeight="1" x14ac:dyDescent="0.3">
      <c r="A71" s="78">
        <f t="shared" si="5"/>
        <v>12</v>
      </c>
      <c r="B71" s="79" t="s">
        <v>275</v>
      </c>
      <c r="C71" s="47" t="s">
        <v>12</v>
      </c>
      <c r="D71" s="47">
        <v>18</v>
      </c>
      <c r="E71" s="80">
        <v>12</v>
      </c>
      <c r="F71" s="84">
        <v>0.41749999999999998</v>
      </c>
      <c r="G71" s="50">
        <v>6.99</v>
      </c>
      <c r="H71" s="3"/>
      <c r="I71" s="50">
        <f t="shared" si="6"/>
        <v>0</v>
      </c>
    </row>
    <row r="72" spans="1:9" ht="16.2" customHeight="1" x14ac:dyDescent="0.3">
      <c r="A72" s="74">
        <f t="shared" si="5"/>
        <v>13</v>
      </c>
      <c r="B72" s="85" t="s">
        <v>31</v>
      </c>
      <c r="C72" s="33" t="s">
        <v>12</v>
      </c>
      <c r="D72" s="62">
        <v>18</v>
      </c>
      <c r="E72" s="86">
        <v>12.9</v>
      </c>
      <c r="F72" s="87">
        <v>0.30310077519379847</v>
      </c>
      <c r="G72" s="63">
        <v>8.99</v>
      </c>
      <c r="H72" s="1"/>
      <c r="I72" s="36">
        <f t="shared" si="6"/>
        <v>0</v>
      </c>
    </row>
    <row r="73" spans="1:9" ht="16.2" customHeight="1" x14ac:dyDescent="0.3">
      <c r="A73" s="78">
        <f t="shared" si="5"/>
        <v>14</v>
      </c>
      <c r="B73" s="79" t="s">
        <v>276</v>
      </c>
      <c r="C73" s="47" t="s">
        <v>12</v>
      </c>
      <c r="D73" s="47">
        <v>18</v>
      </c>
      <c r="E73" s="80">
        <v>19.899999999999999</v>
      </c>
      <c r="F73" s="84">
        <v>0.35175879396984916</v>
      </c>
      <c r="G73" s="50">
        <v>12.9</v>
      </c>
      <c r="H73" s="3"/>
      <c r="I73" s="50">
        <f t="shared" si="6"/>
        <v>0</v>
      </c>
    </row>
    <row r="74" spans="1:9" ht="16.2" customHeight="1" x14ac:dyDescent="0.3">
      <c r="A74" s="74">
        <f t="shared" si="5"/>
        <v>15</v>
      </c>
      <c r="B74" s="85" t="s">
        <v>32</v>
      </c>
      <c r="C74" s="33" t="s">
        <v>12</v>
      </c>
      <c r="D74" s="62">
        <v>16</v>
      </c>
      <c r="E74" s="86">
        <v>19.899999999999999</v>
      </c>
      <c r="F74" s="87">
        <v>0.2512562814070351</v>
      </c>
      <c r="G74" s="63">
        <v>14.9</v>
      </c>
      <c r="H74" s="1"/>
      <c r="I74" s="36">
        <f t="shared" si="6"/>
        <v>0</v>
      </c>
    </row>
    <row r="75" spans="1:9" ht="16.2" customHeight="1" x14ac:dyDescent="0.3">
      <c r="A75" s="78">
        <f t="shared" si="5"/>
        <v>16</v>
      </c>
      <c r="B75" s="79" t="s">
        <v>33</v>
      </c>
      <c r="C75" s="47" t="s">
        <v>12</v>
      </c>
      <c r="D75" s="47">
        <v>18</v>
      </c>
      <c r="E75" s="80">
        <v>19.899999999999999</v>
      </c>
      <c r="F75" s="84">
        <v>0.20100502512562807</v>
      </c>
      <c r="G75" s="50">
        <v>15.9</v>
      </c>
      <c r="H75" s="3"/>
      <c r="I75" s="50">
        <f t="shared" si="6"/>
        <v>0</v>
      </c>
    </row>
    <row r="76" spans="1:9" ht="16.2" customHeight="1" x14ac:dyDescent="0.3">
      <c r="A76" s="74">
        <f t="shared" si="5"/>
        <v>17</v>
      </c>
      <c r="B76" s="75" t="s">
        <v>34</v>
      </c>
      <c r="C76" s="33" t="s">
        <v>12</v>
      </c>
      <c r="D76" s="33" t="s">
        <v>13</v>
      </c>
      <c r="E76" s="76">
        <v>21.9</v>
      </c>
      <c r="F76" s="83">
        <v>0.18264840182648404</v>
      </c>
      <c r="G76" s="36">
        <v>17.899999999999999</v>
      </c>
      <c r="H76" s="2"/>
      <c r="I76" s="36">
        <f t="shared" si="6"/>
        <v>0</v>
      </c>
    </row>
    <row r="77" spans="1:9" ht="16.2" customHeight="1" x14ac:dyDescent="0.3">
      <c r="A77" s="78">
        <v>18</v>
      </c>
      <c r="B77" s="79" t="s">
        <v>35</v>
      </c>
      <c r="C77" s="47" t="s">
        <v>9</v>
      </c>
      <c r="D77" s="47">
        <v>18</v>
      </c>
      <c r="E77" s="80">
        <v>6.99</v>
      </c>
      <c r="F77" s="84">
        <v>0.57224606580829751</v>
      </c>
      <c r="G77" s="50">
        <v>2.99</v>
      </c>
      <c r="H77" s="3"/>
      <c r="I77" s="50">
        <f>G77*6*H77</f>
        <v>0</v>
      </c>
    </row>
    <row r="78" spans="1:9" ht="16.2" customHeight="1" x14ac:dyDescent="0.3">
      <c r="A78" s="88">
        <v>19</v>
      </c>
      <c r="B78" s="85" t="s">
        <v>36</v>
      </c>
      <c r="C78" s="62" t="s">
        <v>9</v>
      </c>
      <c r="D78" s="62" t="s">
        <v>291</v>
      </c>
      <c r="E78" s="86">
        <v>5.95</v>
      </c>
      <c r="F78" s="87">
        <v>0.39663865546218491</v>
      </c>
      <c r="G78" s="63">
        <v>3.59</v>
      </c>
      <c r="H78" s="1"/>
      <c r="I78" s="63">
        <f t="shared" ref="I78:I97" si="7">G78*6*H78</f>
        <v>0</v>
      </c>
    </row>
    <row r="79" spans="1:9" ht="16.2" customHeight="1" x14ac:dyDescent="0.3">
      <c r="A79" s="78">
        <v>20</v>
      </c>
      <c r="B79" s="79" t="s">
        <v>37</v>
      </c>
      <c r="C79" s="47" t="s">
        <v>14</v>
      </c>
      <c r="D79" s="47" t="s">
        <v>11</v>
      </c>
      <c r="E79" s="80">
        <v>7.99</v>
      </c>
      <c r="F79" s="84">
        <v>0.37546933667083854</v>
      </c>
      <c r="G79" s="50">
        <v>4.99</v>
      </c>
      <c r="H79" s="3"/>
      <c r="I79" s="50">
        <f t="shared" si="7"/>
        <v>0</v>
      </c>
    </row>
    <row r="80" spans="1:9" ht="16.2" customHeight="1" x14ac:dyDescent="0.3">
      <c r="A80" s="88">
        <v>21</v>
      </c>
      <c r="B80" s="85" t="s">
        <v>38</v>
      </c>
      <c r="C80" s="62" t="s">
        <v>9</v>
      </c>
      <c r="D80" s="62" t="s">
        <v>39</v>
      </c>
      <c r="E80" s="86">
        <v>9.99</v>
      </c>
      <c r="F80" s="87">
        <v>0.40040040040040037</v>
      </c>
      <c r="G80" s="63">
        <v>5.99</v>
      </c>
      <c r="H80" s="1"/>
      <c r="I80" s="63">
        <f t="shared" si="7"/>
        <v>0</v>
      </c>
    </row>
    <row r="81" spans="1:9" ht="16.2" customHeight="1" x14ac:dyDescent="0.3">
      <c r="A81" s="78">
        <v>22</v>
      </c>
      <c r="B81" s="79" t="s">
        <v>40</v>
      </c>
      <c r="C81" s="47" t="s">
        <v>9</v>
      </c>
      <c r="D81" s="47">
        <v>17</v>
      </c>
      <c r="E81" s="80">
        <v>8.9</v>
      </c>
      <c r="F81" s="84">
        <v>0.43932584269662922</v>
      </c>
      <c r="G81" s="50">
        <v>4.99</v>
      </c>
      <c r="H81" s="3"/>
      <c r="I81" s="50">
        <f t="shared" si="7"/>
        <v>0</v>
      </c>
    </row>
    <row r="82" spans="1:9" ht="16.2" customHeight="1" x14ac:dyDescent="0.3">
      <c r="A82" s="88">
        <v>23</v>
      </c>
      <c r="B82" s="85" t="s">
        <v>41</v>
      </c>
      <c r="C82" s="62" t="s">
        <v>12</v>
      </c>
      <c r="D82" s="62">
        <v>18</v>
      </c>
      <c r="E82" s="86">
        <v>7.99</v>
      </c>
      <c r="F82" s="87">
        <v>0.37546933667083854</v>
      </c>
      <c r="G82" s="63">
        <v>4.99</v>
      </c>
      <c r="H82" s="1"/>
      <c r="I82" s="63">
        <f t="shared" si="7"/>
        <v>0</v>
      </c>
    </row>
    <row r="83" spans="1:9" ht="16.2" customHeight="1" x14ac:dyDescent="0.3">
      <c r="A83" s="78">
        <v>24</v>
      </c>
      <c r="B83" s="79" t="s">
        <v>42</v>
      </c>
      <c r="C83" s="47" t="s">
        <v>14</v>
      </c>
      <c r="D83" s="47">
        <v>18</v>
      </c>
      <c r="E83" s="80">
        <v>7.99</v>
      </c>
      <c r="F83" s="84">
        <v>0.37546933667083854</v>
      </c>
      <c r="G83" s="50">
        <v>4.99</v>
      </c>
      <c r="H83" s="3"/>
      <c r="I83" s="50">
        <f t="shared" si="7"/>
        <v>0</v>
      </c>
    </row>
    <row r="84" spans="1:9" ht="16.2" customHeight="1" x14ac:dyDescent="0.3">
      <c r="A84" s="88">
        <v>25</v>
      </c>
      <c r="B84" s="85" t="s">
        <v>43</v>
      </c>
      <c r="C84" s="62" t="s">
        <v>9</v>
      </c>
      <c r="D84" s="62" t="s">
        <v>11</v>
      </c>
      <c r="E84" s="86">
        <v>8.99</v>
      </c>
      <c r="F84" s="87">
        <v>0.33370411568409342</v>
      </c>
      <c r="G84" s="63">
        <v>5.99</v>
      </c>
      <c r="H84" s="1"/>
      <c r="I84" s="63">
        <f t="shared" si="7"/>
        <v>0</v>
      </c>
    </row>
    <row r="85" spans="1:9" ht="16.2" customHeight="1" x14ac:dyDescent="0.3">
      <c r="A85" s="78">
        <v>27</v>
      </c>
      <c r="B85" s="79" t="s">
        <v>44</v>
      </c>
      <c r="C85" s="47" t="s">
        <v>9</v>
      </c>
      <c r="D85" s="47" t="s">
        <v>291</v>
      </c>
      <c r="E85" s="80">
        <v>9.9</v>
      </c>
      <c r="F85" s="84">
        <v>0.59696969696969693</v>
      </c>
      <c r="G85" s="50">
        <v>3.99</v>
      </c>
      <c r="H85" s="3"/>
      <c r="I85" s="50">
        <f t="shared" si="7"/>
        <v>0</v>
      </c>
    </row>
    <row r="86" spans="1:9" ht="16.2" customHeight="1" x14ac:dyDescent="0.3">
      <c r="A86" s="88">
        <v>28</v>
      </c>
      <c r="B86" s="85" t="s">
        <v>45</v>
      </c>
      <c r="C86" s="62" t="s">
        <v>9</v>
      </c>
      <c r="D86" s="62">
        <v>18</v>
      </c>
      <c r="E86" s="86">
        <v>8.9499999999999993</v>
      </c>
      <c r="F86" s="87">
        <v>0.44245810055865914</v>
      </c>
      <c r="G86" s="63">
        <v>4.99</v>
      </c>
      <c r="H86" s="1"/>
      <c r="I86" s="63">
        <f t="shared" si="7"/>
        <v>0</v>
      </c>
    </row>
    <row r="87" spans="1:9" ht="16.2" customHeight="1" x14ac:dyDescent="0.3">
      <c r="A87" s="78">
        <v>29</v>
      </c>
      <c r="B87" s="79" t="s">
        <v>46</v>
      </c>
      <c r="C87" s="47" t="s">
        <v>9</v>
      </c>
      <c r="D87" s="47" t="s">
        <v>13</v>
      </c>
      <c r="E87" s="80">
        <v>12.9</v>
      </c>
      <c r="F87" s="84">
        <v>0.45813953488372094</v>
      </c>
      <c r="G87" s="50">
        <v>6.99</v>
      </c>
      <c r="H87" s="3"/>
      <c r="I87" s="50">
        <f t="shared" si="7"/>
        <v>0</v>
      </c>
    </row>
    <row r="88" spans="1:9" ht="16.2" customHeight="1" x14ac:dyDescent="0.3">
      <c r="A88" s="88">
        <v>30</v>
      </c>
      <c r="B88" s="85" t="s">
        <v>47</v>
      </c>
      <c r="C88" s="62" t="s">
        <v>9</v>
      </c>
      <c r="D88" s="62">
        <v>16</v>
      </c>
      <c r="E88" s="86">
        <v>11.99</v>
      </c>
      <c r="F88" s="87">
        <v>0.58381984987489577</v>
      </c>
      <c r="G88" s="63">
        <v>4.99</v>
      </c>
      <c r="H88" s="1"/>
      <c r="I88" s="63">
        <f t="shared" si="7"/>
        <v>0</v>
      </c>
    </row>
    <row r="89" spans="1:9" ht="16.2" customHeight="1" x14ac:dyDescent="0.3">
      <c r="A89" s="78">
        <v>31</v>
      </c>
      <c r="B89" s="79" t="s">
        <v>48</v>
      </c>
      <c r="C89" s="47" t="s">
        <v>9</v>
      </c>
      <c r="D89" s="47">
        <v>18</v>
      </c>
      <c r="E89" s="80">
        <v>11.9</v>
      </c>
      <c r="F89" s="84">
        <v>0.4126050420168067</v>
      </c>
      <c r="G89" s="50">
        <v>6.99</v>
      </c>
      <c r="H89" s="3"/>
      <c r="I89" s="50">
        <f t="shared" si="7"/>
        <v>0</v>
      </c>
    </row>
    <row r="90" spans="1:9" ht="16.2" customHeight="1" x14ac:dyDescent="0.3">
      <c r="A90" s="88">
        <v>32</v>
      </c>
      <c r="B90" s="85" t="s">
        <v>277</v>
      </c>
      <c r="C90" s="62" t="s">
        <v>9</v>
      </c>
      <c r="D90" s="62">
        <v>16</v>
      </c>
      <c r="E90" s="86">
        <v>9.9</v>
      </c>
      <c r="F90" s="87">
        <v>0.49595959595959593</v>
      </c>
      <c r="G90" s="63">
        <v>4.99</v>
      </c>
      <c r="H90" s="1"/>
      <c r="I90" s="63">
        <f t="shared" si="7"/>
        <v>0</v>
      </c>
    </row>
    <row r="91" spans="1:9" ht="16.2" customHeight="1" x14ac:dyDescent="0.3">
      <c r="A91" s="78">
        <v>33</v>
      </c>
      <c r="B91" s="79" t="s">
        <v>49</v>
      </c>
      <c r="C91" s="47" t="s">
        <v>9</v>
      </c>
      <c r="D91" s="47" t="s">
        <v>39</v>
      </c>
      <c r="E91" s="80">
        <v>11.9</v>
      </c>
      <c r="F91" s="84">
        <v>0.49663865546218489</v>
      </c>
      <c r="G91" s="50">
        <v>5.99</v>
      </c>
      <c r="H91" s="3"/>
      <c r="I91" s="50">
        <f t="shared" si="7"/>
        <v>0</v>
      </c>
    </row>
    <row r="92" spans="1:9" ht="16.2" customHeight="1" x14ac:dyDescent="0.3">
      <c r="A92" s="88">
        <v>34</v>
      </c>
      <c r="B92" s="85" t="s">
        <v>50</v>
      </c>
      <c r="C92" s="62" t="s">
        <v>9</v>
      </c>
      <c r="D92" s="62" t="s">
        <v>51</v>
      </c>
      <c r="E92" s="86">
        <v>9.99</v>
      </c>
      <c r="F92" s="87">
        <v>0.40040040040040037</v>
      </c>
      <c r="G92" s="63">
        <v>5.99</v>
      </c>
      <c r="H92" s="1"/>
      <c r="I92" s="63">
        <f t="shared" si="7"/>
        <v>0</v>
      </c>
    </row>
    <row r="93" spans="1:9" ht="16.2" customHeight="1" x14ac:dyDescent="0.3">
      <c r="A93" s="78">
        <v>36</v>
      </c>
      <c r="B93" s="79" t="s">
        <v>52</v>
      </c>
      <c r="C93" s="47" t="s">
        <v>9</v>
      </c>
      <c r="D93" s="47">
        <v>18</v>
      </c>
      <c r="E93" s="80">
        <v>19.899999999999999</v>
      </c>
      <c r="F93" s="84">
        <v>0.40201005025125625</v>
      </c>
      <c r="G93" s="50">
        <v>11.9</v>
      </c>
      <c r="H93" s="3"/>
      <c r="I93" s="50">
        <f t="shared" si="7"/>
        <v>0</v>
      </c>
    </row>
    <row r="94" spans="1:9" ht="16.2" customHeight="1" x14ac:dyDescent="0.3">
      <c r="A94" s="88">
        <v>37</v>
      </c>
      <c r="B94" s="85" t="s">
        <v>278</v>
      </c>
      <c r="C94" s="62" t="s">
        <v>9</v>
      </c>
      <c r="D94" s="62">
        <v>18</v>
      </c>
      <c r="E94" s="86">
        <v>12</v>
      </c>
      <c r="F94" s="87">
        <v>0.33416666666666667</v>
      </c>
      <c r="G94" s="63">
        <v>7.99</v>
      </c>
      <c r="H94" s="1"/>
      <c r="I94" s="63">
        <f t="shared" si="7"/>
        <v>0</v>
      </c>
    </row>
    <row r="95" spans="1:9" ht="16.2" customHeight="1" x14ac:dyDescent="0.3">
      <c r="A95" s="78">
        <v>38</v>
      </c>
      <c r="B95" s="79" t="s">
        <v>53</v>
      </c>
      <c r="C95" s="47" t="s">
        <v>9</v>
      </c>
      <c r="D95" s="47">
        <v>18</v>
      </c>
      <c r="E95" s="80">
        <v>13.9</v>
      </c>
      <c r="F95" s="84">
        <v>0.35323741007194243</v>
      </c>
      <c r="G95" s="50">
        <v>8.99</v>
      </c>
      <c r="H95" s="3"/>
      <c r="I95" s="50">
        <f t="shared" si="7"/>
        <v>0</v>
      </c>
    </row>
    <row r="96" spans="1:9" ht="16.2" customHeight="1" x14ac:dyDescent="0.3">
      <c r="A96" s="88">
        <v>39</v>
      </c>
      <c r="B96" s="85" t="s">
        <v>54</v>
      </c>
      <c r="C96" s="62" t="s">
        <v>9</v>
      </c>
      <c r="D96" s="62">
        <v>18</v>
      </c>
      <c r="E96" s="86">
        <v>15.9</v>
      </c>
      <c r="F96" s="87">
        <v>0.37735849056603771</v>
      </c>
      <c r="G96" s="63">
        <v>9.9</v>
      </c>
      <c r="H96" s="1"/>
      <c r="I96" s="63">
        <f t="shared" si="7"/>
        <v>0</v>
      </c>
    </row>
    <row r="97" spans="1:12" ht="16.2" customHeight="1" x14ac:dyDescent="0.3">
      <c r="A97" s="78">
        <v>40</v>
      </c>
      <c r="B97" s="79" t="s">
        <v>55</v>
      </c>
      <c r="C97" s="47" t="s">
        <v>9</v>
      </c>
      <c r="D97" s="47">
        <v>18</v>
      </c>
      <c r="E97" s="80">
        <v>18.899999999999999</v>
      </c>
      <c r="F97" s="84">
        <v>0.26455026455026448</v>
      </c>
      <c r="G97" s="50">
        <v>13.9</v>
      </c>
      <c r="H97" s="3"/>
      <c r="I97" s="50">
        <f t="shared" si="7"/>
        <v>0</v>
      </c>
    </row>
    <row r="98" spans="1:12" ht="16.2" customHeight="1" x14ac:dyDescent="0.3">
      <c r="A98" s="88">
        <v>41</v>
      </c>
      <c r="B98" s="85" t="s">
        <v>56</v>
      </c>
      <c r="C98" s="62" t="s">
        <v>9</v>
      </c>
      <c r="D98" s="62">
        <v>18</v>
      </c>
      <c r="E98" s="86">
        <v>17.899999999999999</v>
      </c>
      <c r="F98" s="87">
        <v>0.27932960893854741</v>
      </c>
      <c r="G98" s="63">
        <v>12.9</v>
      </c>
      <c r="H98" s="1"/>
      <c r="I98" s="63">
        <f>G98*6*H98</f>
        <v>0</v>
      </c>
      <c r="J98" s="89"/>
      <c r="K98" s="90"/>
    </row>
    <row r="99" spans="1:12" ht="16.2" customHeight="1" x14ac:dyDescent="0.3">
      <c r="A99" s="78">
        <v>42</v>
      </c>
      <c r="B99" s="79" t="s">
        <v>57</v>
      </c>
      <c r="C99" s="47" t="s">
        <v>9</v>
      </c>
      <c r="D99" s="47">
        <v>18</v>
      </c>
      <c r="E99" s="80">
        <v>21</v>
      </c>
      <c r="F99" s="84">
        <v>0.24285714285714283</v>
      </c>
      <c r="G99" s="50">
        <v>15.9</v>
      </c>
      <c r="H99" s="3"/>
      <c r="I99" s="50">
        <f>G99*6*H99</f>
        <v>0</v>
      </c>
    </row>
    <row r="100" spans="1:12" ht="16.2" customHeight="1" x14ac:dyDescent="0.3">
      <c r="A100" s="88">
        <v>43</v>
      </c>
      <c r="B100" s="85" t="s">
        <v>58</v>
      </c>
      <c r="C100" s="62" t="s">
        <v>9</v>
      </c>
      <c r="D100" s="62">
        <v>18</v>
      </c>
      <c r="E100" s="86">
        <v>23.9</v>
      </c>
      <c r="F100" s="87">
        <v>0.2510460251046025</v>
      </c>
      <c r="G100" s="63">
        <v>17.899999999999999</v>
      </c>
      <c r="H100" s="1"/>
      <c r="I100" s="63">
        <f>G100*6*H100</f>
        <v>0</v>
      </c>
      <c r="L100" s="89"/>
    </row>
    <row r="101" spans="1:12" ht="16.2" customHeight="1" x14ac:dyDescent="0.3">
      <c r="A101" s="74">
        <v>44</v>
      </c>
      <c r="B101" s="75" t="s">
        <v>59</v>
      </c>
      <c r="C101" s="33" t="s">
        <v>9</v>
      </c>
      <c r="D101" s="33">
        <v>18</v>
      </c>
      <c r="E101" s="76">
        <v>27.9</v>
      </c>
      <c r="F101" s="83">
        <v>0.21505376344086022</v>
      </c>
      <c r="G101" s="36">
        <v>21.9</v>
      </c>
      <c r="H101" s="2"/>
      <c r="I101" s="36">
        <f>G101*6*H101</f>
        <v>0</v>
      </c>
    </row>
    <row r="102" spans="1:12" ht="16.2" customHeight="1" x14ac:dyDescent="0.3">
      <c r="A102" s="78">
        <v>45</v>
      </c>
      <c r="B102" s="45" t="s">
        <v>287</v>
      </c>
      <c r="C102" s="47" t="s">
        <v>9</v>
      </c>
      <c r="D102" s="47">
        <v>17</v>
      </c>
      <c r="E102" s="80">
        <v>52</v>
      </c>
      <c r="F102" s="84">
        <v>0.40384615384615385</v>
      </c>
      <c r="G102" s="49">
        <v>31</v>
      </c>
      <c r="H102" s="3"/>
      <c r="I102" s="91">
        <f>G102*3*H102</f>
        <v>0</v>
      </c>
    </row>
    <row r="103" spans="1:12" ht="16.2" customHeight="1" x14ac:dyDescent="0.3">
      <c r="A103" s="88">
        <v>46</v>
      </c>
      <c r="B103" s="59" t="s">
        <v>286</v>
      </c>
      <c r="C103" s="62" t="s">
        <v>9</v>
      </c>
      <c r="D103" s="62">
        <v>17</v>
      </c>
      <c r="E103" s="92">
        <v>59</v>
      </c>
      <c r="F103" s="87">
        <v>0.40677966101694918</v>
      </c>
      <c r="G103" s="63">
        <v>35</v>
      </c>
      <c r="H103" s="1"/>
      <c r="I103" s="93">
        <f t="shared" ref="I103:I104" si="8">G103*3*H103</f>
        <v>0</v>
      </c>
    </row>
    <row r="104" spans="1:12" ht="16.2" customHeight="1" x14ac:dyDescent="0.3">
      <c r="A104" s="78">
        <v>47</v>
      </c>
      <c r="B104" s="45" t="s">
        <v>285</v>
      </c>
      <c r="C104" s="47" t="s">
        <v>9</v>
      </c>
      <c r="D104" s="47">
        <v>18</v>
      </c>
      <c r="E104" s="94">
        <v>62.9</v>
      </c>
      <c r="F104" s="84">
        <v>0.3656597774244833</v>
      </c>
      <c r="G104" s="50">
        <v>39.9</v>
      </c>
      <c r="H104" s="3"/>
      <c r="I104" s="91">
        <f t="shared" si="8"/>
        <v>0</v>
      </c>
    </row>
    <row r="105" spans="1:12" ht="16.2" customHeight="1" x14ac:dyDescent="0.3">
      <c r="A105" s="88">
        <v>48</v>
      </c>
      <c r="B105" s="59" t="s">
        <v>282</v>
      </c>
      <c r="C105" s="62" t="s">
        <v>283</v>
      </c>
      <c r="D105" s="62" t="s">
        <v>60</v>
      </c>
      <c r="E105" s="92">
        <v>99</v>
      </c>
      <c r="F105" s="87">
        <v>0.49595959595959599</v>
      </c>
      <c r="G105" s="63">
        <v>49.9</v>
      </c>
      <c r="H105" s="1"/>
      <c r="I105" s="93">
        <f>G105*H105</f>
        <v>0</v>
      </c>
    </row>
    <row r="106" spans="1:12" ht="16.2" customHeight="1" x14ac:dyDescent="0.3">
      <c r="A106" s="69"/>
      <c r="B106" s="70" t="s">
        <v>292</v>
      </c>
      <c r="C106" s="71"/>
      <c r="D106" s="71"/>
      <c r="E106" s="72"/>
      <c r="F106" s="72"/>
      <c r="G106" s="72"/>
      <c r="H106" s="71"/>
      <c r="I106" s="73"/>
    </row>
    <row r="107" spans="1:12" ht="16.2" customHeight="1" x14ac:dyDescent="0.3">
      <c r="A107" s="74">
        <v>49</v>
      </c>
      <c r="B107" s="32" t="s">
        <v>61</v>
      </c>
      <c r="C107" s="33" t="s">
        <v>9</v>
      </c>
      <c r="D107" s="33">
        <v>19</v>
      </c>
      <c r="E107" s="76">
        <v>12.9</v>
      </c>
      <c r="F107" s="83">
        <v>0.38062015503875968</v>
      </c>
      <c r="G107" s="44">
        <v>7.99</v>
      </c>
      <c r="H107" s="2"/>
      <c r="I107" s="95">
        <f>G107*6*H107</f>
        <v>0</v>
      </c>
    </row>
    <row r="108" spans="1:12" ht="16.2" customHeight="1" x14ac:dyDescent="0.3">
      <c r="A108" s="78">
        <v>50</v>
      </c>
      <c r="B108" s="45" t="s">
        <v>62</v>
      </c>
      <c r="C108" s="47" t="s">
        <v>12</v>
      </c>
      <c r="D108" s="47">
        <v>19</v>
      </c>
      <c r="E108" s="94">
        <v>12.9</v>
      </c>
      <c r="F108" s="84">
        <v>0.38062015503875968</v>
      </c>
      <c r="G108" s="50">
        <v>7.99</v>
      </c>
      <c r="H108" s="3"/>
      <c r="I108" s="91">
        <f t="shared" ref="I108:I110" si="9">G108*6*H108</f>
        <v>0</v>
      </c>
    </row>
    <row r="109" spans="1:12" ht="16.2" customHeight="1" x14ac:dyDescent="0.3">
      <c r="A109" s="74">
        <v>51</v>
      </c>
      <c r="B109" s="32" t="s">
        <v>63</v>
      </c>
      <c r="C109" s="33" t="s">
        <v>9</v>
      </c>
      <c r="D109" s="33">
        <v>19</v>
      </c>
      <c r="E109" s="96">
        <v>14.9</v>
      </c>
      <c r="F109" s="83">
        <v>0.32953020134228189</v>
      </c>
      <c r="G109" s="36">
        <v>9.99</v>
      </c>
      <c r="H109" s="2"/>
      <c r="I109" s="95">
        <f t="shared" si="9"/>
        <v>0</v>
      </c>
    </row>
    <row r="110" spans="1:12" ht="16.2" customHeight="1" x14ac:dyDescent="0.3">
      <c r="A110" s="78">
        <v>52</v>
      </c>
      <c r="B110" s="45" t="s">
        <v>64</v>
      </c>
      <c r="C110" s="47" t="s">
        <v>12</v>
      </c>
      <c r="D110" s="47" t="s">
        <v>13</v>
      </c>
      <c r="E110" s="94">
        <v>24.9</v>
      </c>
      <c r="F110" s="84">
        <v>0.20080321285140562</v>
      </c>
      <c r="G110" s="50">
        <v>19.899999999999999</v>
      </c>
      <c r="H110" s="3"/>
      <c r="I110" s="91">
        <f t="shared" si="9"/>
        <v>0</v>
      </c>
    </row>
    <row r="111" spans="1:12" ht="16.2" customHeight="1" x14ac:dyDescent="0.3">
      <c r="A111" s="69"/>
      <c r="B111" s="70" t="s">
        <v>65</v>
      </c>
      <c r="C111" s="71"/>
      <c r="D111" s="71"/>
      <c r="E111" s="72"/>
      <c r="F111" s="72"/>
      <c r="G111" s="72"/>
      <c r="H111" s="71"/>
      <c r="I111" s="97"/>
    </row>
    <row r="112" spans="1:12" ht="16.2" customHeight="1" x14ac:dyDescent="0.3">
      <c r="A112" s="32">
        <v>54</v>
      </c>
      <c r="B112" s="32" t="s">
        <v>66</v>
      </c>
      <c r="C112" s="33" t="s">
        <v>9</v>
      </c>
      <c r="D112" s="33" t="s">
        <v>11</v>
      </c>
      <c r="E112" s="96">
        <v>8.9499999999999993</v>
      </c>
      <c r="F112" s="83">
        <v>0.21899441340782114</v>
      </c>
      <c r="G112" s="36">
        <v>6.99</v>
      </c>
      <c r="H112" s="2"/>
      <c r="I112" s="95">
        <f>G112*6*H112</f>
        <v>0</v>
      </c>
    </row>
    <row r="113" spans="1:9" ht="16.2" customHeight="1" x14ac:dyDescent="0.3">
      <c r="A113" s="45">
        <v>55</v>
      </c>
      <c r="B113" s="45" t="s">
        <v>67</v>
      </c>
      <c r="C113" s="47" t="s">
        <v>12</v>
      </c>
      <c r="D113" s="47" t="s">
        <v>13</v>
      </c>
      <c r="E113" s="94">
        <v>8.9499999999999993</v>
      </c>
      <c r="F113" s="84">
        <v>0.21899441340782114</v>
      </c>
      <c r="G113" s="50">
        <v>6.99</v>
      </c>
      <c r="H113" s="3"/>
      <c r="I113" s="91">
        <f t="shared" ref="I113:I129" si="10">G113*6*H113</f>
        <v>0</v>
      </c>
    </row>
    <row r="114" spans="1:9" ht="16.2" customHeight="1" x14ac:dyDescent="0.3">
      <c r="A114" s="32">
        <v>56</v>
      </c>
      <c r="B114" s="32" t="s">
        <v>68</v>
      </c>
      <c r="C114" s="33" t="s">
        <v>9</v>
      </c>
      <c r="D114" s="33" t="s">
        <v>13</v>
      </c>
      <c r="E114" s="96">
        <v>14</v>
      </c>
      <c r="F114" s="83">
        <v>0.29285714285714282</v>
      </c>
      <c r="G114" s="36">
        <v>9.9</v>
      </c>
      <c r="H114" s="2"/>
      <c r="I114" s="95">
        <f t="shared" si="10"/>
        <v>0</v>
      </c>
    </row>
    <row r="115" spans="1:9" ht="16.2" customHeight="1" x14ac:dyDescent="0.3">
      <c r="A115" s="45">
        <v>57</v>
      </c>
      <c r="B115" s="45" t="s">
        <v>69</v>
      </c>
      <c r="C115" s="47" t="s">
        <v>12</v>
      </c>
      <c r="D115" s="47"/>
      <c r="E115" s="94">
        <v>9.9499999999999993</v>
      </c>
      <c r="F115" s="84">
        <v>0.29748743718592957</v>
      </c>
      <c r="G115" s="50">
        <v>6.99</v>
      </c>
      <c r="H115" s="3"/>
      <c r="I115" s="91">
        <f t="shared" si="10"/>
        <v>0</v>
      </c>
    </row>
    <row r="116" spans="1:9" ht="16.2" customHeight="1" x14ac:dyDescent="0.3">
      <c r="A116" s="32">
        <v>58</v>
      </c>
      <c r="B116" s="32" t="s">
        <v>70</v>
      </c>
      <c r="C116" s="33" t="s">
        <v>14</v>
      </c>
      <c r="D116" s="33"/>
      <c r="E116" s="96">
        <v>10.95</v>
      </c>
      <c r="F116" s="83">
        <v>0.27031963470319625</v>
      </c>
      <c r="G116" s="36">
        <v>7.99</v>
      </c>
      <c r="H116" s="2"/>
      <c r="I116" s="95">
        <f t="shared" si="10"/>
        <v>0</v>
      </c>
    </row>
    <row r="117" spans="1:9" ht="16.2" customHeight="1" x14ac:dyDescent="0.3">
      <c r="A117" s="45">
        <v>59</v>
      </c>
      <c r="B117" s="45" t="s">
        <v>71</v>
      </c>
      <c r="C117" s="47" t="s">
        <v>12</v>
      </c>
      <c r="D117" s="47" t="s">
        <v>13</v>
      </c>
      <c r="E117" s="94">
        <v>14</v>
      </c>
      <c r="F117" s="84">
        <v>0.29285714285714282</v>
      </c>
      <c r="G117" s="50">
        <v>9.9</v>
      </c>
      <c r="H117" s="3"/>
      <c r="I117" s="91">
        <f t="shared" si="10"/>
        <v>0</v>
      </c>
    </row>
    <row r="118" spans="1:9" ht="16.2" customHeight="1" x14ac:dyDescent="0.3">
      <c r="A118" s="69"/>
      <c r="B118" s="70" t="s">
        <v>72</v>
      </c>
      <c r="C118" s="71"/>
      <c r="D118" s="71"/>
      <c r="E118" s="72"/>
      <c r="F118" s="72"/>
      <c r="G118" s="72"/>
      <c r="H118" s="71"/>
      <c r="I118" s="97"/>
    </row>
    <row r="119" spans="1:9" ht="16.2" customHeight="1" x14ac:dyDescent="0.3">
      <c r="A119" s="32">
        <v>60</v>
      </c>
      <c r="B119" s="32" t="s">
        <v>73</v>
      </c>
      <c r="C119" s="33" t="s">
        <v>12</v>
      </c>
      <c r="D119" s="33">
        <v>18</v>
      </c>
      <c r="E119" s="96">
        <v>8.99</v>
      </c>
      <c r="F119" s="83">
        <v>0.22246941045606228</v>
      </c>
      <c r="G119" s="36">
        <v>6.99</v>
      </c>
      <c r="H119" s="2"/>
      <c r="I119" s="95">
        <f t="shared" si="10"/>
        <v>0</v>
      </c>
    </row>
    <row r="120" spans="1:9" ht="16.2" customHeight="1" x14ac:dyDescent="0.3">
      <c r="A120" s="45">
        <v>61</v>
      </c>
      <c r="B120" s="45" t="s">
        <v>74</v>
      </c>
      <c r="C120" s="47" t="s">
        <v>9</v>
      </c>
      <c r="D120" s="47">
        <v>18</v>
      </c>
      <c r="E120" s="94">
        <v>8.99</v>
      </c>
      <c r="F120" s="84">
        <v>0.22246941045606228</v>
      </c>
      <c r="G120" s="50">
        <v>6.99</v>
      </c>
      <c r="H120" s="3"/>
      <c r="I120" s="91">
        <f t="shared" si="10"/>
        <v>0</v>
      </c>
    </row>
    <row r="121" spans="1:9" ht="16.2" customHeight="1" x14ac:dyDescent="0.3">
      <c r="A121" s="32">
        <v>62</v>
      </c>
      <c r="B121" s="32" t="s">
        <v>75</v>
      </c>
      <c r="C121" s="33" t="s">
        <v>9</v>
      </c>
      <c r="D121" s="33">
        <v>18</v>
      </c>
      <c r="E121" s="96">
        <v>15</v>
      </c>
      <c r="F121" s="83">
        <v>0.33399999999999996</v>
      </c>
      <c r="G121" s="36">
        <v>9.99</v>
      </c>
      <c r="H121" s="2"/>
      <c r="I121" s="95">
        <f t="shared" si="10"/>
        <v>0</v>
      </c>
    </row>
    <row r="122" spans="1:9" ht="16.2" customHeight="1" x14ac:dyDescent="0.3">
      <c r="A122" s="45">
        <v>63</v>
      </c>
      <c r="B122" s="45" t="s">
        <v>76</v>
      </c>
      <c r="C122" s="47" t="s">
        <v>9</v>
      </c>
      <c r="D122" s="47" t="s">
        <v>39</v>
      </c>
      <c r="E122" s="94">
        <v>19.899999999999999</v>
      </c>
      <c r="F122" s="84">
        <v>0.2512562814070351</v>
      </c>
      <c r="G122" s="50">
        <v>14.9</v>
      </c>
      <c r="H122" s="3"/>
      <c r="I122" s="91">
        <f t="shared" si="10"/>
        <v>0</v>
      </c>
    </row>
    <row r="123" spans="1:9" ht="16.2" customHeight="1" x14ac:dyDescent="0.3">
      <c r="A123" s="32">
        <v>64</v>
      </c>
      <c r="B123" s="32" t="s">
        <v>77</v>
      </c>
      <c r="C123" s="33" t="s">
        <v>9</v>
      </c>
      <c r="D123" s="33">
        <v>17</v>
      </c>
      <c r="E123" s="96">
        <v>19.5</v>
      </c>
      <c r="F123" s="83">
        <v>0.23589743589743589</v>
      </c>
      <c r="G123" s="36">
        <v>14.9</v>
      </c>
      <c r="H123" s="2"/>
      <c r="I123" s="95">
        <f t="shared" si="10"/>
        <v>0</v>
      </c>
    </row>
    <row r="124" spans="1:9" ht="16.2" customHeight="1" x14ac:dyDescent="0.3">
      <c r="A124" s="45">
        <v>65</v>
      </c>
      <c r="B124" s="45" t="s">
        <v>78</v>
      </c>
      <c r="C124" s="47" t="s">
        <v>9</v>
      </c>
      <c r="D124" s="47">
        <v>18</v>
      </c>
      <c r="E124" s="94">
        <v>24.9</v>
      </c>
      <c r="F124" s="84">
        <v>0.32128514056224899</v>
      </c>
      <c r="G124" s="50">
        <v>16.899999999999999</v>
      </c>
      <c r="H124" s="3"/>
      <c r="I124" s="91">
        <f t="shared" si="10"/>
        <v>0</v>
      </c>
    </row>
    <row r="125" spans="1:9" ht="16.2" customHeight="1" x14ac:dyDescent="0.3">
      <c r="A125" s="69"/>
      <c r="B125" s="70" t="s">
        <v>79</v>
      </c>
      <c r="C125" s="71"/>
      <c r="D125" s="71"/>
      <c r="E125" s="72"/>
      <c r="F125" s="72"/>
      <c r="G125" s="72"/>
      <c r="H125" s="71"/>
      <c r="I125" s="97"/>
    </row>
    <row r="126" spans="1:9" ht="16.2" customHeight="1" x14ac:dyDescent="0.3">
      <c r="A126" s="32">
        <v>67</v>
      </c>
      <c r="B126" s="32" t="s">
        <v>80</v>
      </c>
      <c r="C126" s="33" t="s">
        <v>14</v>
      </c>
      <c r="D126" s="33">
        <v>18</v>
      </c>
      <c r="E126" s="96">
        <v>8.9</v>
      </c>
      <c r="F126" s="83">
        <v>0.43932584269662922</v>
      </c>
      <c r="G126" s="36">
        <v>4.99</v>
      </c>
      <c r="H126" s="2"/>
      <c r="I126" s="95">
        <f t="shared" si="10"/>
        <v>0</v>
      </c>
    </row>
    <row r="127" spans="1:9" ht="16.2" customHeight="1" x14ac:dyDescent="0.3">
      <c r="A127" s="45">
        <v>68</v>
      </c>
      <c r="B127" s="45" t="s">
        <v>81</v>
      </c>
      <c r="C127" s="47" t="s">
        <v>9</v>
      </c>
      <c r="D127" s="47" t="s">
        <v>82</v>
      </c>
      <c r="E127" s="94">
        <v>12.9</v>
      </c>
      <c r="F127" s="84">
        <v>0.38062015503875968</v>
      </c>
      <c r="G127" s="50">
        <v>7.99</v>
      </c>
      <c r="H127" s="3"/>
      <c r="I127" s="91">
        <f t="shared" si="10"/>
        <v>0</v>
      </c>
    </row>
    <row r="128" spans="1:9" ht="16.2" customHeight="1" x14ac:dyDescent="0.3">
      <c r="A128" s="32">
        <v>69</v>
      </c>
      <c r="B128" s="32" t="s">
        <v>83</v>
      </c>
      <c r="C128" s="33" t="s">
        <v>12</v>
      </c>
      <c r="D128" s="33">
        <v>9</v>
      </c>
      <c r="E128" s="96">
        <v>8.9</v>
      </c>
      <c r="F128" s="83">
        <v>0.55168539325842691</v>
      </c>
      <c r="G128" s="36">
        <v>3.99</v>
      </c>
      <c r="H128" s="2"/>
      <c r="I128" s="95">
        <f t="shared" si="10"/>
        <v>0</v>
      </c>
    </row>
    <row r="129" spans="1:9" ht="16.2" customHeight="1" x14ac:dyDescent="0.3">
      <c r="A129" s="45">
        <v>70</v>
      </c>
      <c r="B129" s="45" t="s">
        <v>84</v>
      </c>
      <c r="C129" s="47" t="s">
        <v>9</v>
      </c>
      <c r="D129" s="47" t="s">
        <v>13</v>
      </c>
      <c r="E129" s="94">
        <v>8.9</v>
      </c>
      <c r="F129" s="84">
        <v>0.55168539325842691</v>
      </c>
      <c r="G129" s="50">
        <v>3.99</v>
      </c>
      <c r="H129" s="3"/>
      <c r="I129" s="91">
        <f t="shared" si="10"/>
        <v>0</v>
      </c>
    </row>
    <row r="130" spans="1:9" ht="16.2" customHeight="1" x14ac:dyDescent="0.3">
      <c r="A130" s="69"/>
      <c r="B130" s="70" t="s">
        <v>121</v>
      </c>
      <c r="C130" s="71"/>
      <c r="D130" s="71"/>
      <c r="E130" s="72"/>
      <c r="F130" s="72"/>
      <c r="G130" s="72"/>
      <c r="H130" s="71"/>
      <c r="I130" s="73"/>
    </row>
    <row r="131" spans="1:9" ht="16.2" customHeight="1" x14ac:dyDescent="0.3">
      <c r="A131" s="32">
        <v>72</v>
      </c>
      <c r="B131" s="53" t="s">
        <v>272</v>
      </c>
      <c r="C131" s="33" t="s">
        <v>9</v>
      </c>
      <c r="D131" s="33">
        <v>18</v>
      </c>
      <c r="E131" s="96">
        <v>12</v>
      </c>
      <c r="F131" s="83">
        <v>0.50083333333333335</v>
      </c>
      <c r="G131" s="36">
        <v>5.99</v>
      </c>
      <c r="H131" s="2"/>
      <c r="I131" s="95">
        <f>G131*6*H131</f>
        <v>0</v>
      </c>
    </row>
    <row r="132" spans="1:9" ht="16.2" customHeight="1" x14ac:dyDescent="0.3">
      <c r="A132" s="45">
        <v>73</v>
      </c>
      <c r="B132" s="45" t="s">
        <v>273</v>
      </c>
      <c r="C132" s="47" t="s">
        <v>9</v>
      </c>
      <c r="D132" s="47">
        <v>18</v>
      </c>
      <c r="E132" s="94">
        <v>11</v>
      </c>
      <c r="F132" s="84">
        <v>0.36454545454545451</v>
      </c>
      <c r="G132" s="50">
        <v>6.99</v>
      </c>
      <c r="H132" s="3"/>
      <c r="I132" s="91">
        <f t="shared" ref="I132:I138" si="11">G132*6*H132</f>
        <v>0</v>
      </c>
    </row>
    <row r="133" spans="1:9" ht="16.2" customHeight="1" x14ac:dyDescent="0.3">
      <c r="A133" s="32">
        <v>74</v>
      </c>
      <c r="B133" s="32" t="s">
        <v>274</v>
      </c>
      <c r="C133" s="33" t="s">
        <v>9</v>
      </c>
      <c r="D133" s="33" t="s">
        <v>11</v>
      </c>
      <c r="E133" s="96">
        <v>15</v>
      </c>
      <c r="F133" s="83">
        <v>0.40066666666666667</v>
      </c>
      <c r="G133" s="36">
        <v>8.99</v>
      </c>
      <c r="H133" s="2"/>
      <c r="I133" s="95">
        <f t="shared" si="11"/>
        <v>0</v>
      </c>
    </row>
    <row r="134" spans="1:9" ht="16.2" customHeight="1" x14ac:dyDescent="0.3">
      <c r="A134" s="69"/>
      <c r="B134" s="70" t="s">
        <v>120</v>
      </c>
      <c r="C134" s="71"/>
      <c r="D134" s="71"/>
      <c r="E134" s="72"/>
      <c r="F134" s="72"/>
      <c r="G134" s="72"/>
      <c r="H134" s="71"/>
      <c r="I134" s="73"/>
    </row>
    <row r="135" spans="1:9" ht="16.2" customHeight="1" x14ac:dyDescent="0.3">
      <c r="A135" s="32">
        <v>75</v>
      </c>
      <c r="B135" s="32" t="s">
        <v>268</v>
      </c>
      <c r="C135" s="33" t="s">
        <v>9</v>
      </c>
      <c r="D135" s="33" t="s">
        <v>11</v>
      </c>
      <c r="E135" s="96">
        <v>9</v>
      </c>
      <c r="F135" s="83">
        <v>0.55666666666666664</v>
      </c>
      <c r="G135" s="36">
        <v>3.99</v>
      </c>
      <c r="H135" s="2"/>
      <c r="I135" s="95">
        <f t="shared" si="11"/>
        <v>0</v>
      </c>
    </row>
    <row r="136" spans="1:9" ht="16.2" customHeight="1" x14ac:dyDescent="0.3">
      <c r="A136" s="45">
        <v>76</v>
      </c>
      <c r="B136" s="45" t="s">
        <v>269</v>
      </c>
      <c r="C136" s="47" t="s">
        <v>9</v>
      </c>
      <c r="D136" s="47">
        <v>18</v>
      </c>
      <c r="E136" s="94">
        <v>11</v>
      </c>
      <c r="F136" s="84">
        <v>0.54636363636363638</v>
      </c>
      <c r="G136" s="50">
        <v>4.99</v>
      </c>
      <c r="H136" s="3"/>
      <c r="I136" s="91">
        <f t="shared" si="11"/>
        <v>0</v>
      </c>
    </row>
    <row r="137" spans="1:9" ht="16.2" customHeight="1" x14ac:dyDescent="0.3">
      <c r="A137" s="32">
        <v>77</v>
      </c>
      <c r="B137" s="32" t="s">
        <v>270</v>
      </c>
      <c r="C137" s="33" t="s">
        <v>12</v>
      </c>
      <c r="D137" s="33" t="s">
        <v>11</v>
      </c>
      <c r="E137" s="96">
        <v>15</v>
      </c>
      <c r="F137" s="83">
        <v>0.47</v>
      </c>
      <c r="G137" s="36">
        <v>7.95</v>
      </c>
      <c r="H137" s="2"/>
      <c r="I137" s="95">
        <f t="shared" si="11"/>
        <v>0</v>
      </c>
    </row>
    <row r="138" spans="1:9" ht="16.2" customHeight="1" x14ac:dyDescent="0.3">
      <c r="A138" s="45">
        <v>78</v>
      </c>
      <c r="B138" s="45" t="s">
        <v>271</v>
      </c>
      <c r="C138" s="47" t="s">
        <v>9</v>
      </c>
      <c r="D138" s="47" t="s">
        <v>85</v>
      </c>
      <c r="E138" s="94">
        <v>15</v>
      </c>
      <c r="F138" s="84">
        <v>0.47</v>
      </c>
      <c r="G138" s="50">
        <v>7.95</v>
      </c>
      <c r="H138" s="3"/>
      <c r="I138" s="91">
        <f t="shared" si="11"/>
        <v>0</v>
      </c>
    </row>
    <row r="139" spans="1:9" ht="16.2" customHeight="1" x14ac:dyDescent="0.3">
      <c r="A139" s="69"/>
      <c r="B139" s="70" t="s">
        <v>124</v>
      </c>
      <c r="C139" s="71"/>
      <c r="D139" s="71"/>
      <c r="E139" s="72"/>
      <c r="F139" s="72"/>
      <c r="G139" s="72"/>
      <c r="H139" s="71"/>
      <c r="I139" s="73"/>
    </row>
    <row r="140" spans="1:9" ht="16.2" customHeight="1" x14ac:dyDescent="0.3">
      <c r="A140" s="32">
        <v>79</v>
      </c>
      <c r="B140" s="32" t="s">
        <v>259</v>
      </c>
      <c r="C140" s="33" t="s">
        <v>12</v>
      </c>
      <c r="D140" s="33" t="s">
        <v>13</v>
      </c>
      <c r="E140" s="96">
        <v>8.9</v>
      </c>
      <c r="F140" s="83">
        <v>0.55168539325842691</v>
      </c>
      <c r="G140" s="36">
        <v>3.99</v>
      </c>
      <c r="H140" s="2"/>
      <c r="I140" s="95">
        <f>G140*6*H140</f>
        <v>0</v>
      </c>
    </row>
    <row r="141" spans="1:9" ht="16.2" customHeight="1" x14ac:dyDescent="0.3">
      <c r="A141" s="45">
        <v>80</v>
      </c>
      <c r="B141" s="45" t="s">
        <v>260</v>
      </c>
      <c r="C141" s="47" t="s">
        <v>12</v>
      </c>
      <c r="D141" s="47">
        <v>19</v>
      </c>
      <c r="E141" s="94">
        <v>9.9</v>
      </c>
      <c r="F141" s="84">
        <v>0.59696969696969693</v>
      </c>
      <c r="G141" s="50">
        <v>3.99</v>
      </c>
      <c r="H141" s="3"/>
      <c r="I141" s="91">
        <f t="shared" ref="I141:I152" si="12">G141*6*H141</f>
        <v>0</v>
      </c>
    </row>
    <row r="142" spans="1:9" ht="16.2" customHeight="1" x14ac:dyDescent="0.3">
      <c r="A142" s="32">
        <v>81</v>
      </c>
      <c r="B142" s="32" t="s">
        <v>261</v>
      </c>
      <c r="C142" s="33" t="s">
        <v>9</v>
      </c>
      <c r="D142" s="33" t="s">
        <v>13</v>
      </c>
      <c r="E142" s="96">
        <v>11.9</v>
      </c>
      <c r="F142" s="83">
        <v>0.58067226890756307</v>
      </c>
      <c r="G142" s="36">
        <v>4.99</v>
      </c>
      <c r="H142" s="2"/>
      <c r="I142" s="95">
        <f t="shared" si="12"/>
        <v>0</v>
      </c>
    </row>
    <row r="143" spans="1:9" ht="16.2" customHeight="1" x14ac:dyDescent="0.3">
      <c r="A143" s="45">
        <v>82</v>
      </c>
      <c r="B143" s="45" t="s">
        <v>262</v>
      </c>
      <c r="C143" s="47" t="s">
        <v>12</v>
      </c>
      <c r="D143" s="47">
        <v>18</v>
      </c>
      <c r="E143" s="94">
        <v>9.9</v>
      </c>
      <c r="F143" s="84">
        <v>0.39494949494949494</v>
      </c>
      <c r="G143" s="50">
        <v>5.99</v>
      </c>
      <c r="H143" s="3"/>
      <c r="I143" s="91">
        <f t="shared" si="12"/>
        <v>0</v>
      </c>
    </row>
    <row r="144" spans="1:9" ht="16.2" customHeight="1" x14ac:dyDescent="0.3">
      <c r="A144" s="32">
        <v>83</v>
      </c>
      <c r="B144" s="32" t="s">
        <v>263</v>
      </c>
      <c r="C144" s="33" t="s">
        <v>14</v>
      </c>
      <c r="D144" s="33" t="s">
        <v>11</v>
      </c>
      <c r="E144" s="96">
        <v>9.9</v>
      </c>
      <c r="F144" s="83">
        <v>0.39494949494949494</v>
      </c>
      <c r="G144" s="36">
        <v>5.99</v>
      </c>
      <c r="H144" s="2"/>
      <c r="I144" s="95">
        <f t="shared" si="12"/>
        <v>0</v>
      </c>
    </row>
    <row r="145" spans="1:9" ht="16.2" customHeight="1" x14ac:dyDescent="0.3">
      <c r="A145" s="45">
        <v>85</v>
      </c>
      <c r="B145" s="45" t="s">
        <v>264</v>
      </c>
      <c r="C145" s="47" t="s">
        <v>9</v>
      </c>
      <c r="D145" s="47" t="s">
        <v>13</v>
      </c>
      <c r="E145" s="94">
        <v>12.9</v>
      </c>
      <c r="F145" s="84">
        <v>0.53565891472868221</v>
      </c>
      <c r="G145" s="50">
        <v>5.99</v>
      </c>
      <c r="H145" s="3"/>
      <c r="I145" s="91">
        <f t="shared" si="12"/>
        <v>0</v>
      </c>
    </row>
    <row r="146" spans="1:9" ht="16.2" customHeight="1" x14ac:dyDescent="0.3">
      <c r="A146" s="32">
        <v>86</v>
      </c>
      <c r="B146" s="32" t="s">
        <v>281</v>
      </c>
      <c r="C146" s="33" t="s">
        <v>283</v>
      </c>
      <c r="D146" s="33">
        <v>18</v>
      </c>
      <c r="E146" s="96">
        <v>77.400000000000006</v>
      </c>
      <c r="F146" s="83">
        <v>0.38062015503875979</v>
      </c>
      <c r="G146" s="36">
        <v>47.94</v>
      </c>
      <c r="H146" s="2"/>
      <c r="I146" s="95">
        <f>G146*H146</f>
        <v>0</v>
      </c>
    </row>
    <row r="147" spans="1:9" ht="16.2" customHeight="1" x14ac:dyDescent="0.3">
      <c r="A147" s="45">
        <v>87</v>
      </c>
      <c r="B147" s="45" t="s">
        <v>265</v>
      </c>
      <c r="C147" s="47" t="s">
        <v>9</v>
      </c>
      <c r="D147" s="47">
        <v>16</v>
      </c>
      <c r="E147" s="94">
        <v>12.99</v>
      </c>
      <c r="F147" s="84">
        <v>0.38491147036181678</v>
      </c>
      <c r="G147" s="50">
        <v>7.99</v>
      </c>
      <c r="H147" s="3"/>
      <c r="I147" s="91">
        <f>G147*6*H147</f>
        <v>0</v>
      </c>
    </row>
    <row r="148" spans="1:9" ht="16.2" customHeight="1" x14ac:dyDescent="0.3">
      <c r="A148" s="32">
        <v>88</v>
      </c>
      <c r="B148" s="32" t="s">
        <v>266</v>
      </c>
      <c r="C148" s="33" t="s">
        <v>9</v>
      </c>
      <c r="D148" s="33">
        <v>18</v>
      </c>
      <c r="E148" s="96">
        <v>29.9</v>
      </c>
      <c r="F148" s="83">
        <v>0.26755852842809363</v>
      </c>
      <c r="G148" s="36">
        <v>21.9</v>
      </c>
      <c r="H148" s="2"/>
      <c r="I148" s="95">
        <f t="shared" si="12"/>
        <v>0</v>
      </c>
    </row>
    <row r="149" spans="1:9" ht="16.2" customHeight="1" x14ac:dyDescent="0.3">
      <c r="A149" s="45">
        <v>89</v>
      </c>
      <c r="B149" s="45" t="s">
        <v>267</v>
      </c>
      <c r="C149" s="47" t="s">
        <v>9</v>
      </c>
      <c r="D149" s="47" t="s">
        <v>11</v>
      </c>
      <c r="E149" s="94">
        <v>11.9</v>
      </c>
      <c r="F149" s="84">
        <v>0.49663865546218489</v>
      </c>
      <c r="G149" s="50">
        <v>5.99</v>
      </c>
      <c r="H149" s="3"/>
      <c r="I149" s="91">
        <f t="shared" si="12"/>
        <v>0</v>
      </c>
    </row>
    <row r="150" spans="1:9" ht="16.2" customHeight="1" x14ac:dyDescent="0.3">
      <c r="A150" s="69"/>
      <c r="B150" s="70" t="s">
        <v>125</v>
      </c>
      <c r="C150" s="71"/>
      <c r="D150" s="71"/>
      <c r="E150" s="72"/>
      <c r="F150" s="72"/>
      <c r="G150" s="72"/>
      <c r="H150" s="71"/>
      <c r="I150" s="73"/>
    </row>
    <row r="151" spans="1:9" ht="16.2" customHeight="1" x14ac:dyDescent="0.3">
      <c r="A151" s="32">
        <v>90</v>
      </c>
      <c r="B151" s="32" t="s">
        <v>257</v>
      </c>
      <c r="C151" s="33" t="s">
        <v>14</v>
      </c>
      <c r="D151" s="33" t="s">
        <v>11</v>
      </c>
      <c r="E151" s="96">
        <v>8</v>
      </c>
      <c r="F151" s="83">
        <v>0.50124999999999997</v>
      </c>
      <c r="G151" s="36">
        <v>3.99</v>
      </c>
      <c r="H151" s="2"/>
      <c r="I151" s="95">
        <f>G151*6*H151</f>
        <v>0</v>
      </c>
    </row>
    <row r="152" spans="1:9" ht="16.2" customHeight="1" x14ac:dyDescent="0.3">
      <c r="A152" s="45">
        <v>91</v>
      </c>
      <c r="B152" s="45" t="s">
        <v>258</v>
      </c>
      <c r="C152" s="47" t="s">
        <v>14</v>
      </c>
      <c r="D152" s="47" t="s">
        <v>11</v>
      </c>
      <c r="E152" s="94">
        <v>12.9</v>
      </c>
      <c r="F152" s="84">
        <v>0.53565891472868221</v>
      </c>
      <c r="G152" s="50">
        <v>5.99</v>
      </c>
      <c r="H152" s="3"/>
      <c r="I152" s="91">
        <f t="shared" si="12"/>
        <v>0</v>
      </c>
    </row>
    <row r="153" spans="1:9" ht="16.2" customHeight="1" x14ac:dyDescent="0.3">
      <c r="A153" s="69"/>
      <c r="B153" s="70" t="s">
        <v>126</v>
      </c>
      <c r="C153" s="71"/>
      <c r="D153" s="71"/>
      <c r="E153" s="72"/>
      <c r="F153" s="72"/>
      <c r="G153" s="72"/>
      <c r="H153" s="71"/>
      <c r="I153" s="73"/>
    </row>
    <row r="154" spans="1:9" ht="16.2" customHeight="1" x14ac:dyDescent="0.3">
      <c r="A154" s="32">
        <v>93</v>
      </c>
      <c r="B154" s="53" t="s">
        <v>231</v>
      </c>
      <c r="C154" s="33" t="s">
        <v>9</v>
      </c>
      <c r="D154" s="33" t="s">
        <v>11</v>
      </c>
      <c r="E154" s="96">
        <v>6.99</v>
      </c>
      <c r="F154" s="83">
        <v>0.57224606580829751</v>
      </c>
      <c r="G154" s="36">
        <v>2.99</v>
      </c>
      <c r="H154" s="2"/>
      <c r="I154" s="95">
        <f>G154*6*H154</f>
        <v>0</v>
      </c>
    </row>
    <row r="155" spans="1:9" ht="16.2" customHeight="1" x14ac:dyDescent="0.3">
      <c r="A155" s="45">
        <v>94</v>
      </c>
      <c r="B155" s="52" t="s">
        <v>232</v>
      </c>
      <c r="C155" s="47" t="s">
        <v>9</v>
      </c>
      <c r="D155" s="47" t="s">
        <v>11</v>
      </c>
      <c r="E155" s="94">
        <v>7.9</v>
      </c>
      <c r="F155" s="84">
        <v>0.49493670886075947</v>
      </c>
      <c r="G155" s="50">
        <v>3.99</v>
      </c>
      <c r="H155" s="3"/>
      <c r="I155" s="91">
        <f t="shared" ref="I155:I163" si="13">G155*6*H155</f>
        <v>0</v>
      </c>
    </row>
    <row r="156" spans="1:9" ht="16.2" customHeight="1" x14ac:dyDescent="0.3">
      <c r="A156" s="32">
        <v>95</v>
      </c>
      <c r="B156" s="53" t="s">
        <v>233</v>
      </c>
      <c r="C156" s="33" t="s">
        <v>12</v>
      </c>
      <c r="D156" s="33" t="s">
        <v>11</v>
      </c>
      <c r="E156" s="96">
        <v>9.9</v>
      </c>
      <c r="F156" s="83">
        <v>0.49595959595959593</v>
      </c>
      <c r="G156" s="36">
        <v>4.99</v>
      </c>
      <c r="H156" s="2"/>
      <c r="I156" s="95">
        <f t="shared" si="13"/>
        <v>0</v>
      </c>
    </row>
    <row r="157" spans="1:9" ht="16.2" customHeight="1" x14ac:dyDescent="0.3">
      <c r="A157" s="45">
        <v>96</v>
      </c>
      <c r="B157" s="45" t="s">
        <v>243</v>
      </c>
      <c r="C157" s="47" t="s">
        <v>9</v>
      </c>
      <c r="D157" s="47">
        <v>18</v>
      </c>
      <c r="E157" s="94">
        <v>11</v>
      </c>
      <c r="F157" s="84">
        <v>0.36454545454545451</v>
      </c>
      <c r="G157" s="50">
        <v>6.99</v>
      </c>
      <c r="H157" s="3"/>
      <c r="I157" s="91">
        <f t="shared" si="13"/>
        <v>0</v>
      </c>
    </row>
    <row r="158" spans="1:9" ht="16.2" customHeight="1" x14ac:dyDescent="0.3">
      <c r="A158" s="32">
        <v>97</v>
      </c>
      <c r="B158" s="32" t="s">
        <v>244</v>
      </c>
      <c r="C158" s="33" t="s">
        <v>9</v>
      </c>
      <c r="D158" s="33" t="s">
        <v>13</v>
      </c>
      <c r="E158" s="96">
        <v>11</v>
      </c>
      <c r="F158" s="83">
        <v>0.45545454545454545</v>
      </c>
      <c r="G158" s="36">
        <v>5.99</v>
      </c>
      <c r="H158" s="2"/>
      <c r="I158" s="95">
        <f t="shared" si="13"/>
        <v>0</v>
      </c>
    </row>
    <row r="159" spans="1:9" ht="16.2" customHeight="1" x14ac:dyDescent="0.3">
      <c r="A159" s="45">
        <v>98</v>
      </c>
      <c r="B159" s="45" t="s">
        <v>245</v>
      </c>
      <c r="C159" s="47" t="s">
        <v>9</v>
      </c>
      <c r="D159" s="47">
        <v>19</v>
      </c>
      <c r="E159" s="94">
        <v>11</v>
      </c>
      <c r="F159" s="84">
        <v>0.27363636363636362</v>
      </c>
      <c r="G159" s="50">
        <v>7.99</v>
      </c>
      <c r="H159" s="3"/>
      <c r="I159" s="91">
        <f t="shared" si="13"/>
        <v>0</v>
      </c>
    </row>
    <row r="160" spans="1:9" ht="16.2" customHeight="1" x14ac:dyDescent="0.3">
      <c r="A160" s="32">
        <v>99</v>
      </c>
      <c r="B160" s="32" t="s">
        <v>246</v>
      </c>
      <c r="C160" s="33" t="s">
        <v>9</v>
      </c>
      <c r="D160" s="33">
        <v>17</v>
      </c>
      <c r="E160" s="96">
        <v>17.899999999999999</v>
      </c>
      <c r="F160" s="83">
        <v>0.33519553072625691</v>
      </c>
      <c r="G160" s="36">
        <v>11.9</v>
      </c>
      <c r="H160" s="2"/>
      <c r="I160" s="95">
        <f t="shared" si="13"/>
        <v>0</v>
      </c>
    </row>
    <row r="161" spans="1:9" ht="16.2" customHeight="1" x14ac:dyDescent="0.3">
      <c r="A161" s="45">
        <v>100</v>
      </c>
      <c r="B161" s="45" t="s">
        <v>247</v>
      </c>
      <c r="C161" s="47" t="s">
        <v>14</v>
      </c>
      <c r="D161" s="47">
        <v>19</v>
      </c>
      <c r="E161" s="94">
        <v>11</v>
      </c>
      <c r="F161" s="84">
        <v>0.27363636363636362</v>
      </c>
      <c r="G161" s="50">
        <v>7.99</v>
      </c>
      <c r="H161" s="3"/>
      <c r="I161" s="91">
        <f t="shared" si="13"/>
        <v>0</v>
      </c>
    </row>
    <row r="162" spans="1:9" ht="16.2" customHeight="1" x14ac:dyDescent="0.3">
      <c r="A162" s="32">
        <v>102</v>
      </c>
      <c r="B162" s="32" t="s">
        <v>86</v>
      </c>
      <c r="C162" s="33" t="s">
        <v>14</v>
      </c>
      <c r="D162" s="33"/>
      <c r="E162" s="96">
        <v>5.99</v>
      </c>
      <c r="F162" s="83">
        <v>0.58263772954924875</v>
      </c>
      <c r="G162" s="36">
        <v>2.5</v>
      </c>
      <c r="H162" s="2"/>
      <c r="I162" s="95">
        <f t="shared" si="13"/>
        <v>0</v>
      </c>
    </row>
    <row r="163" spans="1:9" ht="16.2" customHeight="1" x14ac:dyDescent="0.3">
      <c r="A163" s="45">
        <v>103</v>
      </c>
      <c r="B163" s="45" t="s">
        <v>234</v>
      </c>
      <c r="C163" s="47" t="s">
        <v>14</v>
      </c>
      <c r="D163" s="47" t="s">
        <v>11</v>
      </c>
      <c r="E163" s="94">
        <v>7.99</v>
      </c>
      <c r="F163" s="84">
        <v>0.37546933667083854</v>
      </c>
      <c r="G163" s="50">
        <v>4.99</v>
      </c>
      <c r="H163" s="3"/>
      <c r="I163" s="91">
        <f t="shared" si="13"/>
        <v>0</v>
      </c>
    </row>
    <row r="164" spans="1:9" ht="16.2" customHeight="1" x14ac:dyDescent="0.3">
      <c r="A164" s="32">
        <v>104</v>
      </c>
      <c r="B164" s="32" t="s">
        <v>235</v>
      </c>
      <c r="C164" s="33" t="s">
        <v>14</v>
      </c>
      <c r="D164" s="33" t="s">
        <v>11</v>
      </c>
      <c r="E164" s="96">
        <v>8.9</v>
      </c>
      <c r="F164" s="83">
        <v>0.32696629213483147</v>
      </c>
      <c r="G164" s="36">
        <v>5.99</v>
      </c>
      <c r="H164" s="2"/>
      <c r="I164" s="95">
        <f>G164*6*H164</f>
        <v>0</v>
      </c>
    </row>
    <row r="165" spans="1:9" ht="16.2" customHeight="1" x14ac:dyDescent="0.3">
      <c r="A165" s="45">
        <v>105</v>
      </c>
      <c r="B165" s="45" t="s">
        <v>236</v>
      </c>
      <c r="C165" s="47" t="s">
        <v>12</v>
      </c>
      <c r="D165" s="47">
        <v>19</v>
      </c>
      <c r="E165" s="94">
        <v>7.99</v>
      </c>
      <c r="F165" s="84">
        <v>0.50062578222778475</v>
      </c>
      <c r="G165" s="50">
        <v>3.99</v>
      </c>
      <c r="H165" s="3"/>
      <c r="I165" s="91">
        <f t="shared" ref="I165:I166" si="14">G165*6*H165</f>
        <v>0</v>
      </c>
    </row>
    <row r="166" spans="1:9" ht="16.2" customHeight="1" x14ac:dyDescent="0.3">
      <c r="A166" s="32">
        <v>106</v>
      </c>
      <c r="B166" s="32" t="s">
        <v>237</v>
      </c>
      <c r="C166" s="33" t="s">
        <v>12</v>
      </c>
      <c r="D166" s="33" t="s">
        <v>11</v>
      </c>
      <c r="E166" s="96">
        <v>8.9</v>
      </c>
      <c r="F166" s="83">
        <v>0.32696629213483147</v>
      </c>
      <c r="G166" s="36">
        <v>5.99</v>
      </c>
      <c r="H166" s="2"/>
      <c r="I166" s="95">
        <f t="shared" si="14"/>
        <v>0</v>
      </c>
    </row>
    <row r="167" spans="1:9" ht="16.2" customHeight="1" x14ac:dyDescent="0.3">
      <c r="A167" s="45">
        <v>107</v>
      </c>
      <c r="B167" s="45" t="s">
        <v>238</v>
      </c>
      <c r="C167" s="47" t="s">
        <v>9</v>
      </c>
      <c r="D167" s="47">
        <v>17</v>
      </c>
      <c r="E167" s="94">
        <v>9.9</v>
      </c>
      <c r="F167" s="84">
        <v>0.39494949494949494</v>
      </c>
      <c r="G167" s="50">
        <v>5.99</v>
      </c>
      <c r="H167" s="3"/>
      <c r="I167" s="91">
        <f>G167*6*H167</f>
        <v>0</v>
      </c>
    </row>
    <row r="168" spans="1:9" ht="16.2" customHeight="1" x14ac:dyDescent="0.3">
      <c r="A168" s="32">
        <v>108</v>
      </c>
      <c r="B168" s="32" t="s">
        <v>239</v>
      </c>
      <c r="C168" s="33" t="s">
        <v>9</v>
      </c>
      <c r="D168" s="33">
        <v>18</v>
      </c>
      <c r="E168" s="96">
        <v>8.9</v>
      </c>
      <c r="F168" s="83">
        <v>0.55168539325842691</v>
      </c>
      <c r="G168" s="36">
        <v>3.99</v>
      </c>
      <c r="H168" s="2"/>
      <c r="I168" s="95">
        <f>G168*6*H168</f>
        <v>0</v>
      </c>
    </row>
    <row r="169" spans="1:9" ht="16.2" customHeight="1" x14ac:dyDescent="0.3">
      <c r="A169" s="45">
        <v>109</v>
      </c>
      <c r="B169" s="45" t="s">
        <v>240</v>
      </c>
      <c r="C169" s="47" t="s">
        <v>9</v>
      </c>
      <c r="D169" s="47" t="s">
        <v>39</v>
      </c>
      <c r="E169" s="94">
        <v>9.5</v>
      </c>
      <c r="F169" s="84">
        <v>0.36947368421052629</v>
      </c>
      <c r="G169" s="50">
        <v>5.99</v>
      </c>
      <c r="H169" s="3"/>
      <c r="I169" s="91">
        <f>G169*6*H169</f>
        <v>0</v>
      </c>
    </row>
    <row r="170" spans="1:9" ht="16.2" customHeight="1" x14ac:dyDescent="0.3">
      <c r="A170" s="32">
        <v>110</v>
      </c>
      <c r="B170" s="32" t="s">
        <v>241</v>
      </c>
      <c r="C170" s="33" t="s">
        <v>9</v>
      </c>
      <c r="D170" s="33">
        <v>18</v>
      </c>
      <c r="E170" s="96">
        <v>11.5</v>
      </c>
      <c r="F170" s="83">
        <v>0.47913043478260869</v>
      </c>
      <c r="G170" s="36">
        <v>5.99</v>
      </c>
      <c r="H170" s="2"/>
      <c r="I170" s="95">
        <f>G170*6*H170</f>
        <v>0</v>
      </c>
    </row>
    <row r="171" spans="1:9" ht="16.2" customHeight="1" x14ac:dyDescent="0.3">
      <c r="A171" s="45">
        <v>111</v>
      </c>
      <c r="B171" s="45" t="s">
        <v>242</v>
      </c>
      <c r="C171" s="47" t="s">
        <v>9</v>
      </c>
      <c r="D171" s="47" t="s">
        <v>13</v>
      </c>
      <c r="E171" s="94">
        <v>15.9</v>
      </c>
      <c r="F171" s="84">
        <v>0.37169811320754714</v>
      </c>
      <c r="G171" s="50">
        <v>9.99</v>
      </c>
      <c r="H171" s="3"/>
      <c r="I171" s="91">
        <f>G171*6*H171</f>
        <v>0</v>
      </c>
    </row>
    <row r="172" spans="1:9" ht="16.2" customHeight="1" x14ac:dyDescent="0.3">
      <c r="A172" s="69"/>
      <c r="B172" s="70" t="s">
        <v>127</v>
      </c>
      <c r="C172" s="71"/>
      <c r="D172" s="71"/>
      <c r="E172" s="71"/>
      <c r="F172" s="72"/>
      <c r="G172" s="72"/>
      <c r="H172" s="71"/>
      <c r="I172" s="73"/>
    </row>
    <row r="173" spans="1:9" ht="16.2" customHeight="1" x14ac:dyDescent="0.3">
      <c r="A173" s="32">
        <v>113</v>
      </c>
      <c r="B173" s="32" t="s">
        <v>284</v>
      </c>
      <c r="C173" s="33"/>
      <c r="D173" s="33"/>
      <c r="E173" s="33"/>
      <c r="F173" s="83"/>
      <c r="G173" s="36">
        <v>19.899999999999999</v>
      </c>
      <c r="H173" s="2"/>
      <c r="I173" s="36">
        <f>G173*H173</f>
        <v>0</v>
      </c>
    </row>
    <row r="174" spans="1:9" ht="16.2" customHeight="1" x14ac:dyDescent="0.3">
      <c r="A174" s="45">
        <v>114</v>
      </c>
      <c r="B174" s="45" t="s">
        <v>248</v>
      </c>
      <c r="C174" s="47" t="s">
        <v>12</v>
      </c>
      <c r="D174" s="47"/>
      <c r="E174" s="80">
        <v>22</v>
      </c>
      <c r="F174" s="84">
        <v>0.27318181818181819</v>
      </c>
      <c r="G174" s="50">
        <v>15.99</v>
      </c>
      <c r="H174" s="3"/>
      <c r="I174" s="50">
        <f>G174*6*H174</f>
        <v>0</v>
      </c>
    </row>
    <row r="175" spans="1:9" ht="16.2" customHeight="1" x14ac:dyDescent="0.3">
      <c r="A175" s="32">
        <v>115</v>
      </c>
      <c r="B175" s="32" t="s">
        <v>249</v>
      </c>
      <c r="C175" s="33" t="s">
        <v>14</v>
      </c>
      <c r="D175" s="33"/>
      <c r="E175" s="76">
        <v>24</v>
      </c>
      <c r="F175" s="83">
        <v>0.25041666666666673</v>
      </c>
      <c r="G175" s="36">
        <v>17.989999999999998</v>
      </c>
      <c r="H175" s="2"/>
      <c r="I175" s="36">
        <f>G175*6*H175</f>
        <v>0</v>
      </c>
    </row>
    <row r="176" spans="1:9" ht="16.2" customHeight="1" x14ac:dyDescent="0.3">
      <c r="A176" s="69"/>
      <c r="B176" s="70" t="s">
        <v>128</v>
      </c>
      <c r="C176" s="71"/>
      <c r="D176" s="71"/>
      <c r="E176" s="71"/>
      <c r="F176" s="72"/>
      <c r="G176" s="72"/>
      <c r="H176" s="71"/>
      <c r="I176" s="73"/>
    </row>
    <row r="177" spans="1:9" ht="16.2" customHeight="1" x14ac:dyDescent="0.3">
      <c r="A177" s="32">
        <v>116</v>
      </c>
      <c r="B177" s="32" t="s">
        <v>87</v>
      </c>
      <c r="C177" s="33" t="s">
        <v>9</v>
      </c>
      <c r="D177" s="33" t="s">
        <v>11</v>
      </c>
      <c r="E177" s="76">
        <v>9.9</v>
      </c>
      <c r="F177" s="83">
        <v>0.29393939393939394</v>
      </c>
      <c r="G177" s="36">
        <v>6.99</v>
      </c>
      <c r="H177" s="2"/>
      <c r="I177" s="36">
        <f>G177*6*H177</f>
        <v>0</v>
      </c>
    </row>
    <row r="178" spans="1:9" ht="16.2" customHeight="1" x14ac:dyDescent="0.3">
      <c r="A178" s="69"/>
      <c r="B178" s="70" t="s">
        <v>130</v>
      </c>
      <c r="C178" s="71"/>
      <c r="D178" s="71"/>
      <c r="E178" s="71"/>
      <c r="F178" s="72"/>
      <c r="G178" s="72"/>
      <c r="H178" s="71"/>
      <c r="I178" s="73"/>
    </row>
    <row r="179" spans="1:9" ht="16.2" customHeight="1" x14ac:dyDescent="0.3">
      <c r="A179" s="32">
        <v>118</v>
      </c>
      <c r="B179" s="32" t="s">
        <v>250</v>
      </c>
      <c r="C179" s="33" t="s">
        <v>9</v>
      </c>
      <c r="D179" s="33">
        <v>17</v>
      </c>
      <c r="E179" s="33"/>
      <c r="F179" s="83"/>
      <c r="G179" s="36">
        <v>5.99</v>
      </c>
      <c r="H179" s="2"/>
      <c r="I179" s="36">
        <f>G179*6*H179</f>
        <v>0</v>
      </c>
    </row>
    <row r="180" spans="1:9" ht="16.2" customHeight="1" x14ac:dyDescent="0.3">
      <c r="A180" s="45">
        <v>119</v>
      </c>
      <c r="B180" s="45" t="s">
        <v>251</v>
      </c>
      <c r="C180" s="47" t="s">
        <v>9</v>
      </c>
      <c r="D180" s="47" t="s">
        <v>88</v>
      </c>
      <c r="E180" s="47"/>
      <c r="F180" s="84"/>
      <c r="G180" s="50">
        <v>5.99</v>
      </c>
      <c r="H180" s="3"/>
      <c r="I180" s="50">
        <f t="shared" ref="I180:I184" si="15">G180*6*H180</f>
        <v>0</v>
      </c>
    </row>
    <row r="181" spans="1:9" ht="16.2" customHeight="1" x14ac:dyDescent="0.3">
      <c r="A181" s="32">
        <v>120</v>
      </c>
      <c r="B181" s="32" t="s">
        <v>252</v>
      </c>
      <c r="C181" s="33" t="s">
        <v>12</v>
      </c>
      <c r="D181" s="33">
        <v>18</v>
      </c>
      <c r="E181" s="33"/>
      <c r="F181" s="83"/>
      <c r="G181" s="36">
        <v>5.99</v>
      </c>
      <c r="H181" s="2"/>
      <c r="I181" s="36">
        <f t="shared" si="15"/>
        <v>0</v>
      </c>
    </row>
    <row r="182" spans="1:9" ht="16.2" customHeight="1" x14ac:dyDescent="0.3">
      <c r="A182" s="45">
        <v>121</v>
      </c>
      <c r="B182" s="45" t="s">
        <v>253</v>
      </c>
      <c r="C182" s="47" t="s">
        <v>12</v>
      </c>
      <c r="D182" s="47">
        <v>17</v>
      </c>
      <c r="E182" s="47"/>
      <c r="F182" s="84"/>
      <c r="G182" s="50">
        <v>9.9</v>
      </c>
      <c r="H182" s="3"/>
      <c r="I182" s="50">
        <f t="shared" si="15"/>
        <v>0</v>
      </c>
    </row>
    <row r="183" spans="1:9" ht="16.2" customHeight="1" x14ac:dyDescent="0.3">
      <c r="A183" s="32">
        <v>122</v>
      </c>
      <c r="B183" s="32" t="s">
        <v>254</v>
      </c>
      <c r="C183" s="33" t="s">
        <v>9</v>
      </c>
      <c r="D183" s="33">
        <v>17</v>
      </c>
      <c r="E183" s="33"/>
      <c r="F183" s="83"/>
      <c r="G183" s="36">
        <v>9.9</v>
      </c>
      <c r="H183" s="2"/>
      <c r="I183" s="36">
        <f t="shared" si="15"/>
        <v>0</v>
      </c>
    </row>
    <row r="184" spans="1:9" ht="16.2" customHeight="1" x14ac:dyDescent="0.3">
      <c r="A184" s="45">
        <v>123</v>
      </c>
      <c r="B184" s="45" t="s">
        <v>255</v>
      </c>
      <c r="C184" s="47" t="s">
        <v>9</v>
      </c>
      <c r="D184" s="47">
        <v>17</v>
      </c>
      <c r="E184" s="47"/>
      <c r="F184" s="84"/>
      <c r="G184" s="50">
        <v>5.99</v>
      </c>
      <c r="H184" s="3"/>
      <c r="I184" s="50">
        <f t="shared" si="15"/>
        <v>0</v>
      </c>
    </row>
    <row r="185" spans="1:9" ht="16.2" customHeight="1" x14ac:dyDescent="0.3">
      <c r="A185" s="69"/>
      <c r="B185" s="70" t="s">
        <v>129</v>
      </c>
      <c r="C185" s="71"/>
      <c r="D185" s="71"/>
      <c r="E185" s="71"/>
      <c r="F185" s="72"/>
      <c r="G185" s="72"/>
      <c r="H185" s="71"/>
      <c r="I185" s="73"/>
    </row>
    <row r="186" spans="1:9" ht="16.2" customHeight="1" x14ac:dyDescent="0.3">
      <c r="A186" s="32">
        <v>124</v>
      </c>
      <c r="B186" s="32" t="s">
        <v>221</v>
      </c>
      <c r="C186" s="33" t="s">
        <v>9</v>
      </c>
      <c r="D186" s="33" t="s">
        <v>89</v>
      </c>
      <c r="E186" s="76">
        <v>8.9</v>
      </c>
      <c r="F186" s="83">
        <v>0.55168539325842691</v>
      </c>
      <c r="G186" s="36">
        <v>3.99</v>
      </c>
      <c r="H186" s="2"/>
      <c r="I186" s="36">
        <f>G186*6*H186</f>
        <v>0</v>
      </c>
    </row>
    <row r="187" spans="1:9" ht="16.2" customHeight="1" x14ac:dyDescent="0.3">
      <c r="A187" s="45">
        <v>125</v>
      </c>
      <c r="B187" s="45" t="s">
        <v>222</v>
      </c>
      <c r="C187" s="47" t="s">
        <v>14</v>
      </c>
      <c r="D187" s="47">
        <v>18</v>
      </c>
      <c r="E187" s="80">
        <v>7.9</v>
      </c>
      <c r="F187" s="84">
        <v>0.36835443037974686</v>
      </c>
      <c r="G187" s="50">
        <v>4.99</v>
      </c>
      <c r="H187" s="3"/>
      <c r="I187" s="50">
        <f t="shared" ref="I187:I195" si="16">G187*6*H187</f>
        <v>0</v>
      </c>
    </row>
    <row r="188" spans="1:9" ht="16.2" customHeight="1" x14ac:dyDescent="0.3">
      <c r="A188" s="32">
        <v>126</v>
      </c>
      <c r="B188" s="32" t="s">
        <v>223</v>
      </c>
      <c r="C188" s="33" t="s">
        <v>12</v>
      </c>
      <c r="D188" s="33">
        <v>16</v>
      </c>
      <c r="E188" s="76">
        <v>6.9</v>
      </c>
      <c r="F188" s="83">
        <v>0.49275362318840582</v>
      </c>
      <c r="G188" s="36">
        <v>3.5</v>
      </c>
      <c r="H188" s="2"/>
      <c r="I188" s="36">
        <f t="shared" si="16"/>
        <v>0</v>
      </c>
    </row>
    <row r="189" spans="1:9" ht="16.2" customHeight="1" x14ac:dyDescent="0.3">
      <c r="A189" s="45">
        <v>127</v>
      </c>
      <c r="B189" s="45" t="s">
        <v>224</v>
      </c>
      <c r="C189" s="47" t="s">
        <v>12</v>
      </c>
      <c r="D189" s="47" t="s">
        <v>11</v>
      </c>
      <c r="E189" s="80">
        <v>9.9</v>
      </c>
      <c r="F189" s="84">
        <v>0.49595959595959593</v>
      </c>
      <c r="G189" s="50">
        <v>4.99</v>
      </c>
      <c r="H189" s="3"/>
      <c r="I189" s="50">
        <f t="shared" si="16"/>
        <v>0</v>
      </c>
    </row>
    <row r="190" spans="1:9" ht="16.2" customHeight="1" x14ac:dyDescent="0.3">
      <c r="A190" s="32">
        <v>128</v>
      </c>
      <c r="B190" s="32" t="s">
        <v>225</v>
      </c>
      <c r="C190" s="33" t="s">
        <v>9</v>
      </c>
      <c r="D190" s="33">
        <v>17</v>
      </c>
      <c r="E190" s="76">
        <v>8.9</v>
      </c>
      <c r="F190" s="83">
        <v>0.55168539325842691</v>
      </c>
      <c r="G190" s="36">
        <v>3.99</v>
      </c>
      <c r="H190" s="2"/>
      <c r="I190" s="36">
        <f t="shared" si="16"/>
        <v>0</v>
      </c>
    </row>
    <row r="191" spans="1:9" ht="16.2" customHeight="1" x14ac:dyDescent="0.3">
      <c r="A191" s="45">
        <v>129</v>
      </c>
      <c r="B191" s="45" t="s">
        <v>226</v>
      </c>
      <c r="C191" s="47" t="s">
        <v>9</v>
      </c>
      <c r="D191" s="47">
        <v>17</v>
      </c>
      <c r="E191" s="80">
        <v>8.9</v>
      </c>
      <c r="F191" s="84">
        <v>0.43932584269662922</v>
      </c>
      <c r="G191" s="50">
        <v>4.99</v>
      </c>
      <c r="H191" s="3"/>
      <c r="I191" s="50">
        <f t="shared" si="16"/>
        <v>0</v>
      </c>
    </row>
    <row r="192" spans="1:9" ht="16.2" customHeight="1" x14ac:dyDescent="0.3">
      <c r="A192" s="32">
        <v>130</v>
      </c>
      <c r="B192" s="32" t="s">
        <v>227</v>
      </c>
      <c r="C192" s="33" t="s">
        <v>9</v>
      </c>
      <c r="D192" s="33">
        <v>15</v>
      </c>
      <c r="E192" s="76">
        <v>9.9</v>
      </c>
      <c r="F192" s="83">
        <v>0.19292929292929295</v>
      </c>
      <c r="G192" s="36">
        <v>7.99</v>
      </c>
      <c r="H192" s="2"/>
      <c r="I192" s="36">
        <f t="shared" si="16"/>
        <v>0</v>
      </c>
    </row>
    <row r="193" spans="1:9" ht="16.2" customHeight="1" x14ac:dyDescent="0.3">
      <c r="A193" s="45">
        <v>131</v>
      </c>
      <c r="B193" s="45" t="s">
        <v>228</v>
      </c>
      <c r="C193" s="47" t="s">
        <v>9</v>
      </c>
      <c r="D193" s="47">
        <v>17</v>
      </c>
      <c r="E193" s="80">
        <v>9.9</v>
      </c>
      <c r="F193" s="84">
        <v>0.19292929292929295</v>
      </c>
      <c r="G193" s="50">
        <v>7.99</v>
      </c>
      <c r="H193" s="3"/>
      <c r="I193" s="50">
        <f t="shared" si="16"/>
        <v>0</v>
      </c>
    </row>
    <row r="194" spans="1:9" ht="16.2" customHeight="1" x14ac:dyDescent="0.3">
      <c r="A194" s="32">
        <v>132</v>
      </c>
      <c r="B194" s="32" t="s">
        <v>229</v>
      </c>
      <c r="C194" s="33" t="s">
        <v>9</v>
      </c>
      <c r="D194" s="33">
        <v>18</v>
      </c>
      <c r="E194" s="76">
        <v>11.9</v>
      </c>
      <c r="F194" s="83">
        <v>0.32857142857142857</v>
      </c>
      <c r="G194" s="36">
        <v>7.99</v>
      </c>
      <c r="H194" s="2"/>
      <c r="I194" s="36">
        <f t="shared" si="16"/>
        <v>0</v>
      </c>
    </row>
    <row r="195" spans="1:9" ht="16.2" customHeight="1" x14ac:dyDescent="0.3">
      <c r="A195" s="45">
        <v>133</v>
      </c>
      <c r="B195" s="45" t="s">
        <v>230</v>
      </c>
      <c r="C195" s="47" t="s">
        <v>9</v>
      </c>
      <c r="D195" s="47" t="s">
        <v>11</v>
      </c>
      <c r="E195" s="80">
        <v>9.9</v>
      </c>
      <c r="F195" s="84">
        <v>0.39494949494949494</v>
      </c>
      <c r="G195" s="50">
        <v>5.99</v>
      </c>
      <c r="H195" s="3"/>
      <c r="I195" s="50">
        <f t="shared" si="16"/>
        <v>0</v>
      </c>
    </row>
    <row r="196" spans="1:9" ht="16.2" customHeight="1" x14ac:dyDescent="0.3">
      <c r="A196" s="69"/>
      <c r="B196" s="70" t="s">
        <v>131</v>
      </c>
      <c r="C196" s="71"/>
      <c r="D196" s="71"/>
      <c r="E196" s="71"/>
      <c r="F196" s="72"/>
      <c r="G196" s="72"/>
      <c r="H196" s="71"/>
      <c r="I196" s="73"/>
    </row>
    <row r="197" spans="1:9" ht="16.2" customHeight="1" x14ac:dyDescent="0.3">
      <c r="A197" s="32">
        <v>134</v>
      </c>
      <c r="B197" s="32" t="s">
        <v>220</v>
      </c>
      <c r="C197" s="33" t="s">
        <v>9</v>
      </c>
      <c r="D197" s="33" t="s">
        <v>11</v>
      </c>
      <c r="E197" s="76">
        <v>12.9</v>
      </c>
      <c r="F197" s="83">
        <v>0.53565891472868221</v>
      </c>
      <c r="G197" s="36">
        <v>5.99</v>
      </c>
      <c r="H197" s="2"/>
      <c r="I197" s="36">
        <f>G197*6*H197</f>
        <v>0</v>
      </c>
    </row>
    <row r="198" spans="1:9" ht="16.2" customHeight="1" x14ac:dyDescent="0.3">
      <c r="A198" s="69"/>
      <c r="B198" s="70" t="s">
        <v>132</v>
      </c>
      <c r="C198" s="71"/>
      <c r="D198" s="71"/>
      <c r="E198" s="71"/>
      <c r="F198" s="72"/>
      <c r="G198" s="72"/>
      <c r="H198" s="71"/>
      <c r="I198" s="73"/>
    </row>
    <row r="199" spans="1:9" ht="16.2" customHeight="1" x14ac:dyDescent="0.3">
      <c r="A199" s="32">
        <v>135</v>
      </c>
      <c r="B199" s="32" t="s">
        <v>90</v>
      </c>
      <c r="C199" s="33" t="s">
        <v>9</v>
      </c>
      <c r="D199" s="33">
        <v>15</v>
      </c>
      <c r="E199" s="76">
        <v>8.99</v>
      </c>
      <c r="F199" s="83">
        <v>0.55617352614015569</v>
      </c>
      <c r="G199" s="36">
        <v>3.99</v>
      </c>
      <c r="H199" s="2"/>
      <c r="I199" s="36">
        <f>G199*6*H199</f>
        <v>0</v>
      </c>
    </row>
    <row r="200" spans="1:9" ht="16.2" customHeight="1" x14ac:dyDescent="0.3">
      <c r="A200" s="45">
        <v>136</v>
      </c>
      <c r="B200" s="45" t="s">
        <v>91</v>
      </c>
      <c r="C200" s="47" t="s">
        <v>12</v>
      </c>
      <c r="D200" s="47">
        <v>18</v>
      </c>
      <c r="E200" s="80">
        <v>7.95</v>
      </c>
      <c r="F200" s="84">
        <v>0.62389937106918236</v>
      </c>
      <c r="G200" s="50">
        <v>2.99</v>
      </c>
      <c r="H200" s="3"/>
      <c r="I200" s="50">
        <f t="shared" ref="I200:I205" si="17">G200*6*H200</f>
        <v>0</v>
      </c>
    </row>
    <row r="201" spans="1:9" ht="16.2" customHeight="1" x14ac:dyDescent="0.3">
      <c r="A201" s="32">
        <v>137</v>
      </c>
      <c r="B201" s="32" t="s">
        <v>92</v>
      </c>
      <c r="C201" s="33" t="s">
        <v>9</v>
      </c>
      <c r="D201" s="33" t="s">
        <v>11</v>
      </c>
      <c r="E201" s="76">
        <v>7.99</v>
      </c>
      <c r="F201" s="83">
        <v>0.62578222778473092</v>
      </c>
      <c r="G201" s="36">
        <v>2.99</v>
      </c>
      <c r="H201" s="2"/>
      <c r="I201" s="36">
        <f t="shared" si="17"/>
        <v>0</v>
      </c>
    </row>
    <row r="202" spans="1:9" ht="16.2" customHeight="1" x14ac:dyDescent="0.3">
      <c r="A202" s="45">
        <v>138</v>
      </c>
      <c r="B202" s="45" t="s">
        <v>93</v>
      </c>
      <c r="C202" s="47" t="s">
        <v>12</v>
      </c>
      <c r="D202" s="47"/>
      <c r="E202" s="80">
        <v>11.9</v>
      </c>
      <c r="F202" s="84">
        <v>0.49663865546218489</v>
      </c>
      <c r="G202" s="50">
        <v>5.99</v>
      </c>
      <c r="H202" s="3"/>
      <c r="I202" s="50">
        <f t="shared" si="17"/>
        <v>0</v>
      </c>
    </row>
    <row r="203" spans="1:9" ht="16.2" customHeight="1" x14ac:dyDescent="0.3">
      <c r="A203" s="32">
        <v>139</v>
      </c>
      <c r="B203" s="32" t="s">
        <v>94</v>
      </c>
      <c r="C203" s="33" t="s">
        <v>12</v>
      </c>
      <c r="D203" s="33">
        <v>16</v>
      </c>
      <c r="E203" s="76">
        <v>15.9</v>
      </c>
      <c r="F203" s="83">
        <v>0.37</v>
      </c>
      <c r="G203" s="36">
        <v>9.9</v>
      </c>
      <c r="H203" s="2"/>
      <c r="I203" s="36">
        <f t="shared" si="17"/>
        <v>0</v>
      </c>
    </row>
    <row r="204" spans="1:9" ht="16.2" customHeight="1" x14ac:dyDescent="0.3">
      <c r="A204" s="45">
        <v>140</v>
      </c>
      <c r="B204" s="45" t="s">
        <v>95</v>
      </c>
      <c r="C204" s="47" t="s">
        <v>12</v>
      </c>
      <c r="D204" s="47" t="s">
        <v>88</v>
      </c>
      <c r="E204" s="80">
        <v>11.9</v>
      </c>
      <c r="F204" s="84">
        <v>0.4126050420168067</v>
      </c>
      <c r="G204" s="50">
        <v>6.99</v>
      </c>
      <c r="H204" s="3"/>
      <c r="I204" s="50">
        <f t="shared" si="17"/>
        <v>0</v>
      </c>
    </row>
    <row r="205" spans="1:9" ht="16.2" customHeight="1" x14ac:dyDescent="0.3">
      <c r="A205" s="32">
        <v>141</v>
      </c>
      <c r="B205" s="32" t="s">
        <v>90</v>
      </c>
      <c r="C205" s="33" t="s">
        <v>9</v>
      </c>
      <c r="D205" s="33">
        <v>18</v>
      </c>
      <c r="E205" s="76">
        <v>12.9</v>
      </c>
      <c r="F205" s="83">
        <v>0.38062015503875968</v>
      </c>
      <c r="G205" s="36">
        <v>7.99</v>
      </c>
      <c r="H205" s="2"/>
      <c r="I205" s="36">
        <f t="shared" si="17"/>
        <v>0</v>
      </c>
    </row>
    <row r="206" spans="1:9" ht="16.2" customHeight="1" x14ac:dyDescent="0.3">
      <c r="A206" s="69"/>
      <c r="B206" s="70" t="s">
        <v>96</v>
      </c>
      <c r="C206" s="71"/>
      <c r="D206" s="71"/>
      <c r="E206" s="71"/>
      <c r="F206" s="72"/>
      <c r="G206" s="72"/>
      <c r="H206" s="71"/>
      <c r="I206" s="73"/>
    </row>
    <row r="207" spans="1:9" ht="16.2" customHeight="1" x14ac:dyDescent="0.3">
      <c r="A207" s="32">
        <v>142</v>
      </c>
      <c r="B207" s="32" t="s">
        <v>97</v>
      </c>
      <c r="C207" s="33" t="s">
        <v>9</v>
      </c>
      <c r="D207" s="33">
        <v>17</v>
      </c>
      <c r="E207" s="76">
        <v>7.99</v>
      </c>
      <c r="F207" s="83">
        <v>0.25031289111389238</v>
      </c>
      <c r="G207" s="36">
        <v>5.99</v>
      </c>
      <c r="H207" s="2"/>
      <c r="I207" s="36">
        <f>G207*6*H207</f>
        <v>0</v>
      </c>
    </row>
    <row r="208" spans="1:9" ht="16.2" customHeight="1" x14ac:dyDescent="0.3">
      <c r="A208" s="45">
        <v>143</v>
      </c>
      <c r="B208" s="45" t="s">
        <v>98</v>
      </c>
      <c r="C208" s="47" t="s">
        <v>12</v>
      </c>
      <c r="D208" s="47">
        <v>18</v>
      </c>
      <c r="E208" s="80">
        <v>7.99</v>
      </c>
      <c r="F208" s="84">
        <v>0.25031289111389238</v>
      </c>
      <c r="G208" s="50">
        <v>5.99</v>
      </c>
      <c r="H208" s="3"/>
      <c r="I208" s="50">
        <f t="shared" ref="I208:I210" si="18">G208*6*H208</f>
        <v>0</v>
      </c>
    </row>
    <row r="209" spans="1:9" ht="16.2" customHeight="1" x14ac:dyDescent="0.3">
      <c r="A209" s="32">
        <v>144</v>
      </c>
      <c r="B209" s="32" t="s">
        <v>99</v>
      </c>
      <c r="C209" s="33" t="s">
        <v>9</v>
      </c>
      <c r="D209" s="33">
        <v>17</v>
      </c>
      <c r="E209" s="76">
        <v>7.99</v>
      </c>
      <c r="F209" s="83">
        <v>0.25031289111389238</v>
      </c>
      <c r="G209" s="36">
        <v>5.99</v>
      </c>
      <c r="H209" s="2"/>
      <c r="I209" s="36">
        <f t="shared" si="18"/>
        <v>0</v>
      </c>
    </row>
    <row r="210" spans="1:9" ht="16.2" customHeight="1" x14ac:dyDescent="0.3">
      <c r="A210" s="45">
        <v>145</v>
      </c>
      <c r="B210" s="45" t="s">
        <v>100</v>
      </c>
      <c r="C210" s="47" t="s">
        <v>9</v>
      </c>
      <c r="D210" s="47">
        <v>17</v>
      </c>
      <c r="E210" s="80">
        <v>7.99</v>
      </c>
      <c r="F210" s="84">
        <v>0.25031289111389238</v>
      </c>
      <c r="G210" s="50">
        <v>5.99</v>
      </c>
      <c r="H210" s="3"/>
      <c r="I210" s="50">
        <f t="shared" si="18"/>
        <v>0</v>
      </c>
    </row>
    <row r="211" spans="1:9" ht="16.2" customHeight="1" x14ac:dyDescent="0.3">
      <c r="A211" s="69"/>
      <c r="B211" s="70" t="s">
        <v>133</v>
      </c>
      <c r="C211" s="71"/>
      <c r="D211" s="71"/>
      <c r="E211" s="71"/>
      <c r="F211" s="72"/>
      <c r="G211" s="72"/>
      <c r="H211" s="71"/>
      <c r="I211" s="73"/>
    </row>
    <row r="212" spans="1:9" ht="16.2" customHeight="1" x14ac:dyDescent="0.3">
      <c r="A212" s="32">
        <v>147</v>
      </c>
      <c r="B212" s="32" t="s">
        <v>180</v>
      </c>
      <c r="C212" s="33" t="s">
        <v>12</v>
      </c>
      <c r="D212" s="33">
        <v>18</v>
      </c>
      <c r="E212" s="76">
        <v>6</v>
      </c>
      <c r="F212" s="83">
        <v>0.16833333333333331</v>
      </c>
      <c r="G212" s="36">
        <v>4.99</v>
      </c>
      <c r="H212" s="2"/>
      <c r="I212" s="36">
        <f>G212*6*H212</f>
        <v>0</v>
      </c>
    </row>
    <row r="213" spans="1:9" ht="16.2" customHeight="1" x14ac:dyDescent="0.3">
      <c r="A213" s="45">
        <v>148</v>
      </c>
      <c r="B213" s="45" t="s">
        <v>181</v>
      </c>
      <c r="C213" s="47" t="s">
        <v>12</v>
      </c>
      <c r="D213" s="47">
        <v>18</v>
      </c>
      <c r="E213" s="80">
        <v>8.99</v>
      </c>
      <c r="F213" s="84">
        <v>0.33370411568409342</v>
      </c>
      <c r="G213" s="50">
        <v>5.99</v>
      </c>
      <c r="H213" s="3"/>
      <c r="I213" s="50">
        <f t="shared" ref="I213:I218" si="19">G213*6*H213</f>
        <v>0</v>
      </c>
    </row>
    <row r="214" spans="1:9" ht="16.2" customHeight="1" x14ac:dyDescent="0.3">
      <c r="A214" s="32">
        <v>149</v>
      </c>
      <c r="B214" s="32" t="s">
        <v>182</v>
      </c>
      <c r="C214" s="33" t="s">
        <v>12</v>
      </c>
      <c r="D214" s="33" t="s">
        <v>11</v>
      </c>
      <c r="E214" s="76">
        <v>9.9</v>
      </c>
      <c r="F214" s="83">
        <v>0.29393939393939394</v>
      </c>
      <c r="G214" s="36">
        <v>6.99</v>
      </c>
      <c r="H214" s="2"/>
      <c r="I214" s="36">
        <f t="shared" si="19"/>
        <v>0</v>
      </c>
    </row>
    <row r="215" spans="1:9" ht="16.2" customHeight="1" x14ac:dyDescent="0.3">
      <c r="A215" s="45">
        <v>150</v>
      </c>
      <c r="B215" s="45" t="s">
        <v>183</v>
      </c>
      <c r="C215" s="47" t="s">
        <v>12</v>
      </c>
      <c r="D215" s="47">
        <v>19</v>
      </c>
      <c r="E215" s="80">
        <v>7</v>
      </c>
      <c r="F215" s="84">
        <v>0.43</v>
      </c>
      <c r="G215" s="50">
        <v>3.99</v>
      </c>
      <c r="H215" s="3"/>
      <c r="I215" s="50">
        <f t="shared" si="19"/>
        <v>0</v>
      </c>
    </row>
    <row r="216" spans="1:9" ht="16.2" customHeight="1" x14ac:dyDescent="0.3">
      <c r="A216" s="32">
        <v>151</v>
      </c>
      <c r="B216" s="32" t="s">
        <v>184</v>
      </c>
      <c r="C216" s="33" t="s">
        <v>12</v>
      </c>
      <c r="D216" s="33">
        <v>18</v>
      </c>
      <c r="E216" s="76">
        <v>9.9</v>
      </c>
      <c r="F216" s="83">
        <v>0.39494949494949494</v>
      </c>
      <c r="G216" s="36">
        <v>5.99</v>
      </c>
      <c r="H216" s="2"/>
      <c r="I216" s="36">
        <f t="shared" si="19"/>
        <v>0</v>
      </c>
    </row>
    <row r="217" spans="1:9" ht="16.2" customHeight="1" x14ac:dyDescent="0.3">
      <c r="A217" s="45">
        <v>152</v>
      </c>
      <c r="B217" s="45" t="s">
        <v>185</v>
      </c>
      <c r="C217" s="47" t="s">
        <v>12</v>
      </c>
      <c r="D217" s="47">
        <v>18</v>
      </c>
      <c r="E217" s="80">
        <v>13.9</v>
      </c>
      <c r="F217" s="84">
        <v>0.49712230215827335</v>
      </c>
      <c r="G217" s="50">
        <v>6.99</v>
      </c>
      <c r="H217" s="3"/>
      <c r="I217" s="50">
        <f t="shared" si="19"/>
        <v>0</v>
      </c>
    </row>
    <row r="218" spans="1:9" ht="16.2" customHeight="1" x14ac:dyDescent="0.3">
      <c r="A218" s="32">
        <v>153</v>
      </c>
      <c r="B218" s="32" t="s">
        <v>186</v>
      </c>
      <c r="C218" s="33" t="s">
        <v>12</v>
      </c>
      <c r="D218" s="33">
        <v>13</v>
      </c>
      <c r="E218" s="76">
        <v>13.9</v>
      </c>
      <c r="F218" s="83">
        <v>0.42517985611510789</v>
      </c>
      <c r="G218" s="36">
        <v>7.99</v>
      </c>
      <c r="H218" s="2"/>
      <c r="I218" s="36">
        <f t="shared" si="19"/>
        <v>0</v>
      </c>
    </row>
    <row r="219" spans="1:9" ht="16.2" customHeight="1" x14ac:dyDescent="0.3">
      <c r="A219" s="45">
        <v>155</v>
      </c>
      <c r="B219" s="45" t="s">
        <v>101</v>
      </c>
      <c r="C219" s="47" t="s">
        <v>14</v>
      </c>
      <c r="D219" s="47" t="s">
        <v>11</v>
      </c>
      <c r="E219" s="80">
        <v>5.95</v>
      </c>
      <c r="F219" s="84">
        <v>0.49747899159663861</v>
      </c>
      <c r="G219" s="50">
        <v>2.99</v>
      </c>
      <c r="H219" s="3"/>
      <c r="I219" s="50">
        <f>G219*6*H219</f>
        <v>0</v>
      </c>
    </row>
    <row r="220" spans="1:9" ht="16.2" customHeight="1" x14ac:dyDescent="0.3">
      <c r="A220" s="59">
        <v>156</v>
      </c>
      <c r="B220" s="59" t="s">
        <v>187</v>
      </c>
      <c r="C220" s="62" t="s">
        <v>9</v>
      </c>
      <c r="D220" s="62">
        <v>14</v>
      </c>
      <c r="E220" s="86">
        <v>7.99</v>
      </c>
      <c r="F220" s="87">
        <v>0.50062578222778475</v>
      </c>
      <c r="G220" s="63">
        <v>3.99</v>
      </c>
      <c r="H220" s="1"/>
      <c r="I220" s="63">
        <f t="shared" ref="I220:I235" si="20">G220*6*H220</f>
        <v>0</v>
      </c>
    </row>
    <row r="221" spans="1:9" ht="16.2" customHeight="1" x14ac:dyDescent="0.3">
      <c r="A221" s="45">
        <v>157</v>
      </c>
      <c r="B221" s="45" t="s">
        <v>188</v>
      </c>
      <c r="C221" s="47" t="s">
        <v>9</v>
      </c>
      <c r="D221" s="47">
        <v>17</v>
      </c>
      <c r="E221" s="80">
        <v>8.9</v>
      </c>
      <c r="F221" s="84">
        <v>0.55168539325842691</v>
      </c>
      <c r="G221" s="50">
        <v>3.99</v>
      </c>
      <c r="H221" s="3"/>
      <c r="I221" s="50">
        <f t="shared" si="20"/>
        <v>0</v>
      </c>
    </row>
    <row r="222" spans="1:9" ht="16.2" customHeight="1" x14ac:dyDescent="0.3">
      <c r="A222" s="59">
        <v>158</v>
      </c>
      <c r="B222" s="59" t="s">
        <v>189</v>
      </c>
      <c r="C222" s="62" t="s">
        <v>9</v>
      </c>
      <c r="D222" s="62">
        <v>18</v>
      </c>
      <c r="E222" s="86">
        <v>9.9</v>
      </c>
      <c r="F222" s="87">
        <v>0.59696969696969693</v>
      </c>
      <c r="G222" s="63">
        <v>3.99</v>
      </c>
      <c r="H222" s="1"/>
      <c r="I222" s="63">
        <f t="shared" si="20"/>
        <v>0</v>
      </c>
    </row>
    <row r="223" spans="1:9" ht="16.2" customHeight="1" x14ac:dyDescent="0.3">
      <c r="A223" s="45">
        <v>160</v>
      </c>
      <c r="B223" s="45" t="s">
        <v>190</v>
      </c>
      <c r="C223" s="47" t="s">
        <v>9</v>
      </c>
      <c r="D223" s="47">
        <v>18</v>
      </c>
      <c r="E223" s="80">
        <v>14.9</v>
      </c>
      <c r="F223" s="84">
        <v>0.33557046979865773</v>
      </c>
      <c r="G223" s="50">
        <v>9.9</v>
      </c>
      <c r="H223" s="3"/>
      <c r="I223" s="50">
        <f t="shared" si="20"/>
        <v>0</v>
      </c>
    </row>
    <row r="224" spans="1:9" ht="16.2" customHeight="1" x14ac:dyDescent="0.3">
      <c r="A224" s="59">
        <v>161</v>
      </c>
      <c r="B224" s="59" t="s">
        <v>102</v>
      </c>
      <c r="C224" s="62" t="s">
        <v>9</v>
      </c>
      <c r="D224" s="62" t="s">
        <v>11</v>
      </c>
      <c r="E224" s="86">
        <v>9.9</v>
      </c>
      <c r="F224" s="87">
        <v>0.39494949494949494</v>
      </c>
      <c r="G224" s="63">
        <v>5.99</v>
      </c>
      <c r="H224" s="1"/>
      <c r="I224" s="63">
        <f t="shared" si="20"/>
        <v>0</v>
      </c>
    </row>
    <row r="225" spans="1:9" ht="16.2" customHeight="1" x14ac:dyDescent="0.3">
      <c r="A225" s="45">
        <v>162</v>
      </c>
      <c r="B225" s="45" t="s">
        <v>191</v>
      </c>
      <c r="C225" s="47" t="s">
        <v>9</v>
      </c>
      <c r="D225" s="47">
        <v>16</v>
      </c>
      <c r="E225" s="80">
        <v>9.9</v>
      </c>
      <c r="F225" s="84">
        <v>0.49595959595959593</v>
      </c>
      <c r="G225" s="50">
        <v>4.99</v>
      </c>
      <c r="H225" s="3"/>
      <c r="I225" s="50">
        <f t="shared" si="20"/>
        <v>0</v>
      </c>
    </row>
    <row r="226" spans="1:9" ht="16.2" customHeight="1" x14ac:dyDescent="0.3">
      <c r="A226" s="59">
        <v>163</v>
      </c>
      <c r="B226" s="59" t="s">
        <v>192</v>
      </c>
      <c r="C226" s="62" t="s">
        <v>9</v>
      </c>
      <c r="D226" s="62">
        <v>16</v>
      </c>
      <c r="E226" s="86">
        <v>9.9499999999999993</v>
      </c>
      <c r="F226" s="87">
        <v>0.39798994974874363</v>
      </c>
      <c r="G226" s="63">
        <v>5.99</v>
      </c>
      <c r="H226" s="1"/>
      <c r="I226" s="63">
        <f t="shared" si="20"/>
        <v>0</v>
      </c>
    </row>
    <row r="227" spans="1:9" ht="16.2" customHeight="1" x14ac:dyDescent="0.3">
      <c r="A227" s="45">
        <v>164</v>
      </c>
      <c r="B227" s="45" t="s">
        <v>193</v>
      </c>
      <c r="C227" s="47" t="s">
        <v>9</v>
      </c>
      <c r="D227" s="47" t="s">
        <v>13</v>
      </c>
      <c r="E227" s="80">
        <v>14.9</v>
      </c>
      <c r="F227" s="84">
        <v>0.39664429530201345</v>
      </c>
      <c r="G227" s="50">
        <v>8.99</v>
      </c>
      <c r="H227" s="3"/>
      <c r="I227" s="50">
        <f t="shared" si="20"/>
        <v>0</v>
      </c>
    </row>
    <row r="228" spans="1:9" ht="16.2" customHeight="1" x14ac:dyDescent="0.3">
      <c r="A228" s="59">
        <v>165</v>
      </c>
      <c r="B228" s="59" t="s">
        <v>194</v>
      </c>
      <c r="C228" s="62" t="s">
        <v>9</v>
      </c>
      <c r="D228" s="62">
        <v>17</v>
      </c>
      <c r="E228" s="86">
        <v>15.9</v>
      </c>
      <c r="F228" s="87">
        <v>0.37735849056603771</v>
      </c>
      <c r="G228" s="63">
        <v>9.9</v>
      </c>
      <c r="H228" s="1"/>
      <c r="I228" s="63">
        <f t="shared" si="20"/>
        <v>0</v>
      </c>
    </row>
    <row r="229" spans="1:9" ht="16.2" customHeight="1" x14ac:dyDescent="0.3">
      <c r="A229" s="45">
        <v>166</v>
      </c>
      <c r="B229" s="45" t="s">
        <v>195</v>
      </c>
      <c r="C229" s="47" t="s">
        <v>9</v>
      </c>
      <c r="D229" s="47">
        <v>16</v>
      </c>
      <c r="E229" s="80">
        <v>14.9</v>
      </c>
      <c r="F229" s="84">
        <v>0.33557046979865773</v>
      </c>
      <c r="G229" s="50">
        <v>9.9</v>
      </c>
      <c r="H229" s="3"/>
      <c r="I229" s="50">
        <f t="shared" si="20"/>
        <v>0</v>
      </c>
    </row>
    <row r="230" spans="1:9" ht="16.2" customHeight="1" x14ac:dyDescent="0.3">
      <c r="A230" s="59">
        <v>167</v>
      </c>
      <c r="B230" s="59" t="s">
        <v>103</v>
      </c>
      <c r="C230" s="62" t="s">
        <v>9</v>
      </c>
      <c r="D230" s="62">
        <v>18</v>
      </c>
      <c r="E230" s="86">
        <v>9.9</v>
      </c>
      <c r="F230" s="87">
        <v>0.59696969696969693</v>
      </c>
      <c r="G230" s="63">
        <v>3.99</v>
      </c>
      <c r="H230" s="1"/>
      <c r="I230" s="63">
        <f t="shared" si="20"/>
        <v>0</v>
      </c>
    </row>
    <row r="231" spans="1:9" ht="16.2" customHeight="1" x14ac:dyDescent="0.3">
      <c r="A231" s="45">
        <v>168</v>
      </c>
      <c r="B231" s="45" t="s">
        <v>196</v>
      </c>
      <c r="C231" s="47" t="s">
        <v>9</v>
      </c>
      <c r="D231" s="47" t="s">
        <v>104</v>
      </c>
      <c r="E231" s="80">
        <v>9.9</v>
      </c>
      <c r="F231" s="84">
        <v>0.39494949494949494</v>
      </c>
      <c r="G231" s="50">
        <v>5.99</v>
      </c>
      <c r="H231" s="3"/>
      <c r="I231" s="50">
        <f t="shared" si="20"/>
        <v>0</v>
      </c>
    </row>
    <row r="232" spans="1:9" ht="16.2" customHeight="1" x14ac:dyDescent="0.3">
      <c r="A232" s="59">
        <v>169</v>
      </c>
      <c r="B232" s="59" t="s">
        <v>197</v>
      </c>
      <c r="C232" s="62" t="s">
        <v>9</v>
      </c>
      <c r="D232" s="62">
        <v>18</v>
      </c>
      <c r="E232" s="86">
        <v>13.9</v>
      </c>
      <c r="F232" s="87">
        <v>0.35323741007194243</v>
      </c>
      <c r="G232" s="63">
        <v>8.99</v>
      </c>
      <c r="H232" s="1"/>
      <c r="I232" s="63">
        <f t="shared" si="20"/>
        <v>0</v>
      </c>
    </row>
    <row r="233" spans="1:9" ht="16.2" customHeight="1" x14ac:dyDescent="0.3">
      <c r="A233" s="45">
        <v>170</v>
      </c>
      <c r="B233" s="45" t="s">
        <v>198</v>
      </c>
      <c r="C233" s="47" t="s">
        <v>9</v>
      </c>
      <c r="D233" s="47" t="s">
        <v>13</v>
      </c>
      <c r="E233" s="80">
        <v>13.9</v>
      </c>
      <c r="F233" s="84">
        <v>0.49712230215827335</v>
      </c>
      <c r="G233" s="50">
        <v>6.99</v>
      </c>
      <c r="H233" s="3"/>
      <c r="I233" s="50">
        <f t="shared" si="20"/>
        <v>0</v>
      </c>
    </row>
    <row r="234" spans="1:9" ht="16.2" customHeight="1" x14ac:dyDescent="0.3">
      <c r="A234" s="59">
        <v>171</v>
      </c>
      <c r="B234" s="59" t="s">
        <v>199</v>
      </c>
      <c r="C234" s="62" t="s">
        <v>9</v>
      </c>
      <c r="D234" s="62">
        <v>16</v>
      </c>
      <c r="E234" s="86">
        <v>11</v>
      </c>
      <c r="F234" s="87">
        <v>0.36454545454545451</v>
      </c>
      <c r="G234" s="63">
        <v>6.99</v>
      </c>
      <c r="H234" s="1"/>
      <c r="I234" s="63">
        <f t="shared" si="20"/>
        <v>0</v>
      </c>
    </row>
    <row r="235" spans="1:9" ht="16.2" customHeight="1" x14ac:dyDescent="0.3">
      <c r="A235" s="45">
        <v>172</v>
      </c>
      <c r="B235" s="45" t="s">
        <v>200</v>
      </c>
      <c r="C235" s="47" t="s">
        <v>9</v>
      </c>
      <c r="D235" s="47">
        <v>16</v>
      </c>
      <c r="E235" s="80">
        <v>11.9</v>
      </c>
      <c r="F235" s="84">
        <v>0.32857142857142857</v>
      </c>
      <c r="G235" s="50">
        <v>7.99</v>
      </c>
      <c r="H235" s="3"/>
      <c r="I235" s="50">
        <f t="shared" si="20"/>
        <v>0</v>
      </c>
    </row>
    <row r="236" spans="1:9" ht="16.2" customHeight="1" x14ac:dyDescent="0.3">
      <c r="A236" s="59">
        <v>173</v>
      </c>
      <c r="B236" s="59" t="s">
        <v>201</v>
      </c>
      <c r="C236" s="62" t="s">
        <v>9</v>
      </c>
      <c r="D236" s="62">
        <v>17</v>
      </c>
      <c r="E236" s="86">
        <v>15.9</v>
      </c>
      <c r="F236" s="87">
        <v>0.37735849056603771</v>
      </c>
      <c r="G236" s="63">
        <v>9.9</v>
      </c>
      <c r="H236" s="1"/>
      <c r="I236" s="93">
        <f>G236*6*H236</f>
        <v>0</v>
      </c>
    </row>
    <row r="237" spans="1:9" ht="16.2" customHeight="1" x14ac:dyDescent="0.3">
      <c r="A237" s="45">
        <v>174</v>
      </c>
      <c r="B237" s="45" t="s">
        <v>202</v>
      </c>
      <c r="C237" s="47" t="s">
        <v>9</v>
      </c>
      <c r="D237" s="47">
        <v>15</v>
      </c>
      <c r="E237" s="94">
        <v>19.899999999999999</v>
      </c>
      <c r="F237" s="84">
        <v>0.40201005025125625</v>
      </c>
      <c r="G237" s="50">
        <v>11.9</v>
      </c>
      <c r="H237" s="3"/>
      <c r="I237" s="91">
        <f>G237*6*H237</f>
        <v>0</v>
      </c>
    </row>
    <row r="238" spans="1:9" ht="16.2" customHeight="1" x14ac:dyDescent="0.3">
      <c r="A238" s="59">
        <v>175</v>
      </c>
      <c r="B238" s="59" t="s">
        <v>203</v>
      </c>
      <c r="C238" s="62" t="s">
        <v>9</v>
      </c>
      <c r="D238" s="62">
        <v>17</v>
      </c>
      <c r="E238" s="92">
        <v>21.9</v>
      </c>
      <c r="F238" s="87">
        <v>0.41095890410958896</v>
      </c>
      <c r="G238" s="63">
        <v>12.9</v>
      </c>
      <c r="H238" s="1"/>
      <c r="I238" s="93">
        <f>G238*6*H238</f>
        <v>0</v>
      </c>
    </row>
    <row r="239" spans="1:9" ht="16.2" customHeight="1" x14ac:dyDescent="0.3">
      <c r="A239" s="45">
        <v>176</v>
      </c>
      <c r="B239" s="45" t="s">
        <v>204</v>
      </c>
      <c r="C239" s="47" t="s">
        <v>9</v>
      </c>
      <c r="D239" s="47">
        <v>15</v>
      </c>
      <c r="E239" s="50"/>
      <c r="F239" s="84"/>
      <c r="G239" s="50">
        <v>16.899999999999999</v>
      </c>
      <c r="H239" s="3"/>
      <c r="I239" s="91">
        <f>G239*6*H239</f>
        <v>0</v>
      </c>
    </row>
    <row r="240" spans="1:9" ht="16.2" customHeight="1" x14ac:dyDescent="0.3">
      <c r="A240" s="59">
        <v>177</v>
      </c>
      <c r="B240" s="59" t="s">
        <v>205</v>
      </c>
      <c r="C240" s="62" t="s">
        <v>9</v>
      </c>
      <c r="D240" s="62">
        <v>17</v>
      </c>
      <c r="E240" s="63"/>
      <c r="F240" s="87"/>
      <c r="G240" s="63">
        <v>17.899999999999999</v>
      </c>
      <c r="H240" s="1"/>
      <c r="I240" s="93">
        <f>G240*6*H240</f>
        <v>0</v>
      </c>
    </row>
    <row r="241" spans="1:9" ht="16.2" customHeight="1" x14ac:dyDescent="0.3">
      <c r="A241" s="45">
        <v>178</v>
      </c>
      <c r="B241" s="45" t="s">
        <v>206</v>
      </c>
      <c r="C241" s="47" t="s">
        <v>9</v>
      </c>
      <c r="D241" s="47">
        <v>16</v>
      </c>
      <c r="E241" s="50"/>
      <c r="F241" s="84"/>
      <c r="G241" s="50">
        <v>27.5</v>
      </c>
      <c r="H241" s="3"/>
      <c r="I241" s="91">
        <f t="shared" ref="I241:I255" si="21">G241*6*H241</f>
        <v>0</v>
      </c>
    </row>
    <row r="242" spans="1:9" ht="16.2" customHeight="1" x14ac:dyDescent="0.3">
      <c r="A242" s="59">
        <v>179</v>
      </c>
      <c r="B242" s="59" t="s">
        <v>207</v>
      </c>
      <c r="C242" s="62" t="s">
        <v>9</v>
      </c>
      <c r="D242" s="62">
        <v>17</v>
      </c>
      <c r="E242" s="63"/>
      <c r="F242" s="87"/>
      <c r="G242" s="63">
        <v>29.9</v>
      </c>
      <c r="H242" s="1"/>
      <c r="I242" s="93">
        <f t="shared" si="21"/>
        <v>0</v>
      </c>
    </row>
    <row r="243" spans="1:9" ht="16.2" customHeight="1" x14ac:dyDescent="0.3">
      <c r="A243" s="45">
        <v>180</v>
      </c>
      <c r="B243" s="52" t="s">
        <v>208</v>
      </c>
      <c r="C243" s="47" t="s">
        <v>9</v>
      </c>
      <c r="D243" s="47">
        <v>17</v>
      </c>
      <c r="E243" s="94">
        <v>13</v>
      </c>
      <c r="F243" s="84">
        <v>0.30846153846153845</v>
      </c>
      <c r="G243" s="50">
        <v>8.99</v>
      </c>
      <c r="H243" s="3"/>
      <c r="I243" s="91">
        <f t="shared" si="21"/>
        <v>0</v>
      </c>
    </row>
    <row r="244" spans="1:9" ht="16.2" customHeight="1" x14ac:dyDescent="0.3">
      <c r="A244" s="59">
        <v>181</v>
      </c>
      <c r="B244" s="98" t="s">
        <v>209</v>
      </c>
      <c r="C244" s="62" t="s">
        <v>9</v>
      </c>
      <c r="D244" s="62">
        <v>17</v>
      </c>
      <c r="E244" s="92">
        <v>27.9</v>
      </c>
      <c r="F244" s="87">
        <v>0.3942652329749104</v>
      </c>
      <c r="G244" s="63">
        <v>16.899999999999999</v>
      </c>
      <c r="H244" s="1"/>
      <c r="I244" s="93">
        <f t="shared" si="21"/>
        <v>0</v>
      </c>
    </row>
    <row r="245" spans="1:9" ht="16.2" customHeight="1" x14ac:dyDescent="0.3">
      <c r="A245" s="45">
        <v>182</v>
      </c>
      <c r="B245" s="52" t="s">
        <v>256</v>
      </c>
      <c r="C245" s="47" t="s">
        <v>9</v>
      </c>
      <c r="D245" s="47">
        <v>16</v>
      </c>
      <c r="E245" s="94">
        <v>14.9</v>
      </c>
      <c r="F245" s="84">
        <v>0.46375838926174495</v>
      </c>
      <c r="G245" s="50">
        <v>7.99</v>
      </c>
      <c r="H245" s="3"/>
      <c r="I245" s="91">
        <f t="shared" si="21"/>
        <v>0</v>
      </c>
    </row>
    <row r="246" spans="1:9" ht="16.2" customHeight="1" x14ac:dyDescent="0.3">
      <c r="A246" s="59">
        <v>183</v>
      </c>
      <c r="B246" s="98" t="s">
        <v>210</v>
      </c>
      <c r="C246" s="62" t="s">
        <v>9</v>
      </c>
      <c r="D246" s="62">
        <v>15</v>
      </c>
      <c r="E246" s="92">
        <v>9.9499999999999993</v>
      </c>
      <c r="F246" s="87">
        <v>0.39798994974874363</v>
      </c>
      <c r="G246" s="63">
        <v>5.99</v>
      </c>
      <c r="H246" s="1"/>
      <c r="I246" s="93">
        <f t="shared" si="21"/>
        <v>0</v>
      </c>
    </row>
    <row r="247" spans="1:9" ht="16.2" customHeight="1" x14ac:dyDescent="0.3">
      <c r="A247" s="45">
        <v>184</v>
      </c>
      <c r="B247" s="45" t="s">
        <v>211</v>
      </c>
      <c r="C247" s="47" t="s">
        <v>9</v>
      </c>
      <c r="D247" s="47" t="s">
        <v>13</v>
      </c>
      <c r="E247" s="94">
        <v>7.99</v>
      </c>
      <c r="F247" s="84">
        <v>0.25031289111389238</v>
      </c>
      <c r="G247" s="50">
        <v>5.99</v>
      </c>
      <c r="H247" s="3"/>
      <c r="I247" s="91">
        <f t="shared" si="21"/>
        <v>0</v>
      </c>
    </row>
    <row r="248" spans="1:9" ht="16.2" customHeight="1" x14ac:dyDescent="0.3">
      <c r="A248" s="59">
        <v>185</v>
      </c>
      <c r="B248" s="59" t="s">
        <v>212</v>
      </c>
      <c r="C248" s="62" t="s">
        <v>9</v>
      </c>
      <c r="D248" s="62" t="s">
        <v>13</v>
      </c>
      <c r="E248" s="92">
        <v>11.99</v>
      </c>
      <c r="F248" s="87">
        <v>0.50041701417848206</v>
      </c>
      <c r="G248" s="63">
        <v>5.99</v>
      </c>
      <c r="H248" s="1"/>
      <c r="I248" s="93">
        <f t="shared" si="21"/>
        <v>0</v>
      </c>
    </row>
    <row r="249" spans="1:9" ht="16.2" customHeight="1" x14ac:dyDescent="0.3">
      <c r="A249" s="45">
        <v>186</v>
      </c>
      <c r="B249" s="45" t="s">
        <v>213</v>
      </c>
      <c r="C249" s="47" t="s">
        <v>9</v>
      </c>
      <c r="D249" s="47">
        <v>17</v>
      </c>
      <c r="E249" s="94">
        <v>11.9</v>
      </c>
      <c r="F249" s="84">
        <v>0.32857142857142857</v>
      </c>
      <c r="G249" s="50">
        <v>7.99</v>
      </c>
      <c r="H249" s="3"/>
      <c r="I249" s="91">
        <f t="shared" si="21"/>
        <v>0</v>
      </c>
    </row>
    <row r="250" spans="1:9" ht="16.2" customHeight="1" x14ac:dyDescent="0.3">
      <c r="A250" s="59">
        <v>188</v>
      </c>
      <c r="B250" s="59" t="s">
        <v>214</v>
      </c>
      <c r="C250" s="62" t="s">
        <v>9</v>
      </c>
      <c r="D250" s="62" t="s">
        <v>13</v>
      </c>
      <c r="E250" s="92">
        <v>12</v>
      </c>
      <c r="F250" s="87">
        <v>0.50083333333333335</v>
      </c>
      <c r="G250" s="63">
        <v>5.99</v>
      </c>
      <c r="H250" s="1"/>
      <c r="I250" s="93">
        <f t="shared" si="21"/>
        <v>0</v>
      </c>
    </row>
    <row r="251" spans="1:9" ht="16.2" customHeight="1" x14ac:dyDescent="0.3">
      <c r="A251" s="45">
        <v>189</v>
      </c>
      <c r="B251" s="45" t="s">
        <v>215</v>
      </c>
      <c r="C251" s="47" t="s">
        <v>9</v>
      </c>
      <c r="D251" s="47">
        <v>13</v>
      </c>
      <c r="E251" s="94">
        <v>17</v>
      </c>
      <c r="F251" s="84">
        <v>0.41764705882352937</v>
      </c>
      <c r="G251" s="50">
        <v>9.9</v>
      </c>
      <c r="H251" s="3"/>
      <c r="I251" s="91">
        <f t="shared" si="21"/>
        <v>0</v>
      </c>
    </row>
    <row r="252" spans="1:9" ht="16.2" customHeight="1" x14ac:dyDescent="0.3">
      <c r="A252" s="59">
        <v>190</v>
      </c>
      <c r="B252" s="59" t="s">
        <v>216</v>
      </c>
      <c r="C252" s="62" t="s">
        <v>9</v>
      </c>
      <c r="D252" s="62">
        <v>16</v>
      </c>
      <c r="E252" s="92">
        <v>10.9</v>
      </c>
      <c r="F252" s="87">
        <v>0.35871559633027522</v>
      </c>
      <c r="G252" s="63">
        <v>6.99</v>
      </c>
      <c r="H252" s="1"/>
      <c r="I252" s="93">
        <f t="shared" si="21"/>
        <v>0</v>
      </c>
    </row>
    <row r="253" spans="1:9" ht="16.2" customHeight="1" x14ac:dyDescent="0.3">
      <c r="A253" s="45">
        <v>191</v>
      </c>
      <c r="B253" s="45" t="s">
        <v>217</v>
      </c>
      <c r="C253" s="47" t="s">
        <v>9</v>
      </c>
      <c r="D253" s="47">
        <v>17</v>
      </c>
      <c r="E253" s="94">
        <v>27.5</v>
      </c>
      <c r="F253" s="84">
        <v>0.49454545454545451</v>
      </c>
      <c r="G253" s="50">
        <v>13.9</v>
      </c>
      <c r="H253" s="3"/>
      <c r="I253" s="91">
        <f t="shared" si="21"/>
        <v>0</v>
      </c>
    </row>
    <row r="254" spans="1:9" ht="16.2" customHeight="1" x14ac:dyDescent="0.3">
      <c r="A254" s="59">
        <v>192</v>
      </c>
      <c r="B254" s="59" t="s">
        <v>218</v>
      </c>
      <c r="C254" s="62" t="s">
        <v>9</v>
      </c>
      <c r="D254" s="62">
        <v>16</v>
      </c>
      <c r="E254" s="92">
        <v>23.5</v>
      </c>
      <c r="F254" s="87">
        <v>0.57489361702127662</v>
      </c>
      <c r="G254" s="63">
        <v>9.99</v>
      </c>
      <c r="H254" s="1"/>
      <c r="I254" s="93">
        <f t="shared" si="21"/>
        <v>0</v>
      </c>
    </row>
    <row r="255" spans="1:9" ht="16.2" customHeight="1" x14ac:dyDescent="0.3">
      <c r="A255" s="45">
        <v>193</v>
      </c>
      <c r="B255" s="45" t="s">
        <v>219</v>
      </c>
      <c r="C255" s="47" t="s">
        <v>9</v>
      </c>
      <c r="D255" s="47">
        <v>18</v>
      </c>
      <c r="E255" s="94">
        <v>19.899999999999999</v>
      </c>
      <c r="F255" s="84">
        <v>0.40201005025125625</v>
      </c>
      <c r="G255" s="50">
        <v>11.9</v>
      </c>
      <c r="H255" s="3"/>
      <c r="I255" s="91">
        <f t="shared" si="21"/>
        <v>0</v>
      </c>
    </row>
    <row r="256" spans="1:9" ht="16.2" customHeight="1" x14ac:dyDescent="0.3">
      <c r="A256" s="69"/>
      <c r="B256" s="70" t="s">
        <v>135</v>
      </c>
      <c r="C256" s="71"/>
      <c r="D256" s="71"/>
      <c r="E256" s="72"/>
      <c r="F256" s="72"/>
      <c r="G256" s="72"/>
      <c r="H256" s="71"/>
      <c r="I256" s="73"/>
    </row>
    <row r="257" spans="1:9" ht="16.2" customHeight="1" x14ac:dyDescent="0.3">
      <c r="A257" s="32">
        <v>194</v>
      </c>
      <c r="B257" s="32" t="s">
        <v>169</v>
      </c>
      <c r="C257" s="33" t="s">
        <v>14</v>
      </c>
      <c r="D257" s="33" t="s">
        <v>11</v>
      </c>
      <c r="E257" s="96">
        <v>6.99</v>
      </c>
      <c r="F257" s="83">
        <v>0.57224606580829751</v>
      </c>
      <c r="G257" s="36">
        <v>2.99</v>
      </c>
      <c r="H257" s="2"/>
      <c r="I257" s="95">
        <f>G257*6*H257</f>
        <v>0</v>
      </c>
    </row>
    <row r="258" spans="1:9" ht="16.2" customHeight="1" x14ac:dyDescent="0.3">
      <c r="A258" s="45">
        <v>195</v>
      </c>
      <c r="B258" s="45" t="s">
        <v>170</v>
      </c>
      <c r="C258" s="47" t="s">
        <v>9</v>
      </c>
      <c r="D258" s="47" t="s">
        <v>39</v>
      </c>
      <c r="E258" s="94">
        <v>6.99</v>
      </c>
      <c r="F258" s="84">
        <v>0.57224606580829751</v>
      </c>
      <c r="G258" s="50">
        <v>2.99</v>
      </c>
      <c r="H258" s="3"/>
      <c r="I258" s="91">
        <f t="shared" ref="I258:I286" si="22">G258*6*H258</f>
        <v>0</v>
      </c>
    </row>
    <row r="259" spans="1:9" ht="16.2" customHeight="1" x14ac:dyDescent="0.3">
      <c r="A259" s="32">
        <v>196</v>
      </c>
      <c r="B259" s="32" t="s">
        <v>171</v>
      </c>
      <c r="C259" s="33" t="s">
        <v>12</v>
      </c>
      <c r="D259" s="33">
        <v>18</v>
      </c>
      <c r="E259" s="96">
        <v>5.99</v>
      </c>
      <c r="F259" s="83">
        <v>0.5008347245409015</v>
      </c>
      <c r="G259" s="36">
        <v>2.99</v>
      </c>
      <c r="H259" s="2"/>
      <c r="I259" s="95">
        <f t="shared" si="22"/>
        <v>0</v>
      </c>
    </row>
    <row r="260" spans="1:9" ht="16.2" customHeight="1" x14ac:dyDescent="0.3">
      <c r="A260" s="45">
        <v>197</v>
      </c>
      <c r="B260" s="45" t="s">
        <v>172</v>
      </c>
      <c r="C260" s="47" t="s">
        <v>14</v>
      </c>
      <c r="D260" s="47" t="s">
        <v>11</v>
      </c>
      <c r="E260" s="94">
        <v>5.99</v>
      </c>
      <c r="F260" s="84">
        <v>0.1669449081803005</v>
      </c>
      <c r="G260" s="50">
        <v>4.99</v>
      </c>
      <c r="H260" s="3"/>
      <c r="I260" s="91">
        <f t="shared" si="22"/>
        <v>0</v>
      </c>
    </row>
    <row r="261" spans="1:9" ht="16.2" customHeight="1" x14ac:dyDescent="0.3">
      <c r="A261" s="32">
        <v>198</v>
      </c>
      <c r="B261" s="32" t="s">
        <v>173</v>
      </c>
      <c r="C261" s="33" t="s">
        <v>12</v>
      </c>
      <c r="D261" s="33">
        <v>18</v>
      </c>
      <c r="E261" s="96">
        <v>7.99</v>
      </c>
      <c r="F261" s="83">
        <v>0.25031289111389238</v>
      </c>
      <c r="G261" s="36">
        <v>5.99</v>
      </c>
      <c r="H261" s="2"/>
      <c r="I261" s="95">
        <f t="shared" si="22"/>
        <v>0</v>
      </c>
    </row>
    <row r="262" spans="1:9" ht="16.2" customHeight="1" x14ac:dyDescent="0.3">
      <c r="A262" s="45">
        <v>199</v>
      </c>
      <c r="B262" s="45" t="s">
        <v>174</v>
      </c>
      <c r="C262" s="47" t="s">
        <v>12</v>
      </c>
      <c r="D262" s="47">
        <v>18</v>
      </c>
      <c r="E262" s="94">
        <v>11.9</v>
      </c>
      <c r="F262" s="84">
        <v>0.4126050420168067</v>
      </c>
      <c r="G262" s="50">
        <v>6.99</v>
      </c>
      <c r="H262" s="3"/>
      <c r="I262" s="91">
        <f t="shared" si="22"/>
        <v>0</v>
      </c>
    </row>
    <row r="263" spans="1:9" ht="16.2" customHeight="1" x14ac:dyDescent="0.3">
      <c r="A263" s="32">
        <v>200</v>
      </c>
      <c r="B263" s="32" t="s">
        <v>175</v>
      </c>
      <c r="C263" s="33" t="s">
        <v>12</v>
      </c>
      <c r="D263" s="33" t="s">
        <v>11</v>
      </c>
      <c r="E263" s="96">
        <v>9.9</v>
      </c>
      <c r="F263" s="83">
        <v>0.29393939393939394</v>
      </c>
      <c r="G263" s="36">
        <v>6.99</v>
      </c>
      <c r="H263" s="2"/>
      <c r="I263" s="95">
        <f t="shared" si="22"/>
        <v>0</v>
      </c>
    </row>
    <row r="264" spans="1:9" ht="16.2" customHeight="1" x14ac:dyDescent="0.3">
      <c r="A264" s="45">
        <v>201</v>
      </c>
      <c r="B264" s="45" t="s">
        <v>176</v>
      </c>
      <c r="C264" s="47" t="s">
        <v>9</v>
      </c>
      <c r="D264" s="47" t="s">
        <v>13</v>
      </c>
      <c r="E264" s="94">
        <v>12.9</v>
      </c>
      <c r="F264" s="84">
        <v>0.38062015503875968</v>
      </c>
      <c r="G264" s="50">
        <v>7.99</v>
      </c>
      <c r="H264" s="3"/>
      <c r="I264" s="91">
        <f t="shared" si="22"/>
        <v>0</v>
      </c>
    </row>
    <row r="265" spans="1:9" ht="16.2" customHeight="1" x14ac:dyDescent="0.3">
      <c r="A265" s="32">
        <v>202</v>
      </c>
      <c r="B265" s="32" t="s">
        <v>177</v>
      </c>
      <c r="C265" s="33" t="s">
        <v>12</v>
      </c>
      <c r="D265" s="33">
        <v>18</v>
      </c>
      <c r="E265" s="96">
        <v>12</v>
      </c>
      <c r="F265" s="83">
        <v>0.2508333333333333</v>
      </c>
      <c r="G265" s="36">
        <v>8.99</v>
      </c>
      <c r="H265" s="2"/>
      <c r="I265" s="95">
        <f t="shared" si="22"/>
        <v>0</v>
      </c>
    </row>
    <row r="266" spans="1:9" ht="16.2" customHeight="1" x14ac:dyDescent="0.3">
      <c r="A266" s="45">
        <v>203</v>
      </c>
      <c r="B266" s="45" t="s">
        <v>178</v>
      </c>
      <c r="C266" s="47" t="s">
        <v>12</v>
      </c>
      <c r="D266" s="47">
        <v>18</v>
      </c>
      <c r="E266" s="94">
        <v>17.899999999999999</v>
      </c>
      <c r="F266" s="84">
        <v>0.33519553072625691</v>
      </c>
      <c r="G266" s="50">
        <v>11.9</v>
      </c>
      <c r="H266" s="3"/>
      <c r="I266" s="91">
        <f t="shared" si="22"/>
        <v>0</v>
      </c>
    </row>
    <row r="267" spans="1:9" ht="16.2" customHeight="1" x14ac:dyDescent="0.3">
      <c r="A267" s="32">
        <v>204</v>
      </c>
      <c r="B267" s="32" t="s">
        <v>179</v>
      </c>
      <c r="C267" s="33" t="s">
        <v>9</v>
      </c>
      <c r="D267" s="33">
        <v>18</v>
      </c>
      <c r="E267" s="96">
        <v>7.99</v>
      </c>
      <c r="F267" s="83">
        <v>0.50062578222778475</v>
      </c>
      <c r="G267" s="36">
        <v>3.99</v>
      </c>
      <c r="H267" s="2"/>
      <c r="I267" s="95">
        <f t="shared" si="22"/>
        <v>0</v>
      </c>
    </row>
    <row r="268" spans="1:9" ht="16.2" customHeight="1" x14ac:dyDescent="0.3">
      <c r="A268" s="69"/>
      <c r="B268" s="70" t="s">
        <v>134</v>
      </c>
      <c r="C268" s="71"/>
      <c r="D268" s="71"/>
      <c r="E268" s="72"/>
      <c r="F268" s="72"/>
      <c r="G268" s="72"/>
      <c r="H268" s="71"/>
      <c r="I268" s="73"/>
    </row>
    <row r="269" spans="1:9" ht="16.2" customHeight="1" x14ac:dyDescent="0.3">
      <c r="A269" s="45">
        <v>206</v>
      </c>
      <c r="B269" s="45" t="s">
        <v>161</v>
      </c>
      <c r="C269" s="47" t="s">
        <v>12</v>
      </c>
      <c r="D269" s="47">
        <v>18</v>
      </c>
      <c r="E269" s="94">
        <v>7</v>
      </c>
      <c r="F269" s="84">
        <v>0.29285714285714282</v>
      </c>
      <c r="G269" s="50">
        <v>4.95</v>
      </c>
      <c r="H269" s="3"/>
      <c r="I269" s="91">
        <f t="shared" si="22"/>
        <v>0</v>
      </c>
    </row>
    <row r="270" spans="1:9" ht="16.2" customHeight="1" x14ac:dyDescent="0.3">
      <c r="A270" s="59">
        <v>207</v>
      </c>
      <c r="B270" s="59" t="s">
        <v>162</v>
      </c>
      <c r="C270" s="62" t="s">
        <v>9</v>
      </c>
      <c r="D270" s="62" t="s">
        <v>13</v>
      </c>
      <c r="E270" s="92">
        <v>8.5</v>
      </c>
      <c r="F270" s="87">
        <v>0.35294117647058826</v>
      </c>
      <c r="G270" s="63">
        <v>5.5</v>
      </c>
      <c r="H270" s="1"/>
      <c r="I270" s="93">
        <f t="shared" si="22"/>
        <v>0</v>
      </c>
    </row>
    <row r="271" spans="1:9" ht="16.2" customHeight="1" x14ac:dyDescent="0.3">
      <c r="A271" s="45">
        <v>208</v>
      </c>
      <c r="B271" s="45" t="s">
        <v>163</v>
      </c>
      <c r="C271" s="47" t="s">
        <v>12</v>
      </c>
      <c r="D271" s="47" t="s">
        <v>11</v>
      </c>
      <c r="E271" s="94">
        <v>12</v>
      </c>
      <c r="F271" s="84">
        <v>0.33416666666666667</v>
      </c>
      <c r="G271" s="50">
        <v>7.99</v>
      </c>
      <c r="H271" s="3"/>
      <c r="I271" s="91">
        <f t="shared" si="22"/>
        <v>0</v>
      </c>
    </row>
    <row r="272" spans="1:9" ht="16.2" customHeight="1" x14ac:dyDescent="0.3">
      <c r="A272" s="59">
        <v>209</v>
      </c>
      <c r="B272" s="59" t="s">
        <v>164</v>
      </c>
      <c r="C272" s="62" t="s">
        <v>12</v>
      </c>
      <c r="D272" s="62" t="s">
        <v>11</v>
      </c>
      <c r="E272" s="92">
        <v>5.99</v>
      </c>
      <c r="F272" s="87">
        <v>0.1669449081803005</v>
      </c>
      <c r="G272" s="63">
        <v>4.99</v>
      </c>
      <c r="H272" s="1"/>
      <c r="I272" s="93">
        <f t="shared" si="22"/>
        <v>0</v>
      </c>
    </row>
    <row r="273" spans="1:9" ht="16.2" customHeight="1" x14ac:dyDescent="0.3">
      <c r="A273" s="45">
        <v>210</v>
      </c>
      <c r="B273" s="45" t="s">
        <v>165</v>
      </c>
      <c r="C273" s="47" t="s">
        <v>12</v>
      </c>
      <c r="D273" s="47" t="s">
        <v>13</v>
      </c>
      <c r="E273" s="94">
        <v>6.99</v>
      </c>
      <c r="F273" s="84">
        <v>0.28612303290414876</v>
      </c>
      <c r="G273" s="50">
        <v>4.99</v>
      </c>
      <c r="H273" s="3"/>
      <c r="I273" s="91">
        <f t="shared" si="22"/>
        <v>0</v>
      </c>
    </row>
    <row r="274" spans="1:9" ht="16.2" customHeight="1" x14ac:dyDescent="0.3">
      <c r="A274" s="59">
        <v>211</v>
      </c>
      <c r="B274" s="59" t="s">
        <v>293</v>
      </c>
      <c r="C274" s="62" t="s">
        <v>9</v>
      </c>
      <c r="D274" s="62" t="s">
        <v>11</v>
      </c>
      <c r="E274" s="92">
        <v>6.99</v>
      </c>
      <c r="F274" s="87">
        <v>0.28612303290414876</v>
      </c>
      <c r="G274" s="63">
        <v>4.99</v>
      </c>
      <c r="H274" s="1"/>
      <c r="I274" s="93">
        <f t="shared" si="22"/>
        <v>0</v>
      </c>
    </row>
    <row r="275" spans="1:9" ht="16.2" customHeight="1" x14ac:dyDescent="0.3">
      <c r="A275" s="45">
        <v>212</v>
      </c>
      <c r="B275" s="45" t="s">
        <v>166</v>
      </c>
      <c r="C275" s="47" t="s">
        <v>9</v>
      </c>
      <c r="D275" s="47">
        <v>14</v>
      </c>
      <c r="E275" s="94">
        <v>7.99</v>
      </c>
      <c r="F275" s="84">
        <v>0.37546933667083854</v>
      </c>
      <c r="G275" s="50">
        <v>4.99</v>
      </c>
      <c r="H275" s="3"/>
      <c r="I275" s="91">
        <f t="shared" si="22"/>
        <v>0</v>
      </c>
    </row>
    <row r="276" spans="1:9" ht="16.2" customHeight="1" x14ac:dyDescent="0.3">
      <c r="A276" s="59">
        <v>213</v>
      </c>
      <c r="B276" s="59" t="s">
        <v>167</v>
      </c>
      <c r="C276" s="62" t="s">
        <v>9</v>
      </c>
      <c r="D276" s="62" t="s">
        <v>11</v>
      </c>
      <c r="E276" s="92">
        <v>11.9</v>
      </c>
      <c r="F276" s="87">
        <v>0.4126050420168067</v>
      </c>
      <c r="G276" s="63">
        <v>6.99</v>
      </c>
      <c r="H276" s="1"/>
      <c r="I276" s="93">
        <f t="shared" si="22"/>
        <v>0</v>
      </c>
    </row>
    <row r="277" spans="1:9" ht="16.2" customHeight="1" x14ac:dyDescent="0.3">
      <c r="A277" s="45">
        <v>214</v>
      </c>
      <c r="B277" s="45" t="s">
        <v>168</v>
      </c>
      <c r="C277" s="47" t="s">
        <v>9</v>
      </c>
      <c r="D277" s="47">
        <v>18</v>
      </c>
      <c r="E277" s="94">
        <v>9.5</v>
      </c>
      <c r="F277" s="84">
        <v>0.26421052631578945</v>
      </c>
      <c r="G277" s="50">
        <v>6.99</v>
      </c>
      <c r="H277" s="3"/>
      <c r="I277" s="91">
        <f t="shared" si="22"/>
        <v>0</v>
      </c>
    </row>
    <row r="278" spans="1:9" ht="16.2" customHeight="1" x14ac:dyDescent="0.3">
      <c r="A278" s="69"/>
      <c r="B278" s="70" t="s">
        <v>136</v>
      </c>
      <c r="C278" s="71"/>
      <c r="D278" s="71"/>
      <c r="E278" s="72"/>
      <c r="F278" s="72"/>
      <c r="G278" s="72"/>
      <c r="H278" s="71"/>
      <c r="I278" s="73"/>
    </row>
    <row r="279" spans="1:9" ht="16.2" customHeight="1" x14ac:dyDescent="0.3">
      <c r="A279" s="32">
        <v>215</v>
      </c>
      <c r="B279" s="32" t="s">
        <v>105</v>
      </c>
      <c r="C279" s="33" t="s">
        <v>9</v>
      </c>
      <c r="D279" s="33">
        <v>18</v>
      </c>
      <c r="E279" s="96">
        <v>8.99</v>
      </c>
      <c r="F279" s="83">
        <v>0.55617352614015569</v>
      </c>
      <c r="G279" s="36">
        <v>3.99</v>
      </c>
      <c r="H279" s="2"/>
      <c r="I279" s="95">
        <f t="shared" si="22"/>
        <v>0</v>
      </c>
    </row>
    <row r="280" spans="1:9" ht="16.2" customHeight="1" x14ac:dyDescent="0.3">
      <c r="A280" s="45">
        <v>216</v>
      </c>
      <c r="B280" s="45" t="s">
        <v>106</v>
      </c>
      <c r="C280" s="47" t="s">
        <v>12</v>
      </c>
      <c r="D280" s="47">
        <v>18</v>
      </c>
      <c r="E280" s="94">
        <v>8.99</v>
      </c>
      <c r="F280" s="84">
        <v>0.55617352614015569</v>
      </c>
      <c r="G280" s="50">
        <v>3.99</v>
      </c>
      <c r="H280" s="3"/>
      <c r="I280" s="91">
        <f t="shared" si="22"/>
        <v>0</v>
      </c>
    </row>
    <row r="281" spans="1:9" ht="16.2" customHeight="1" x14ac:dyDescent="0.3">
      <c r="A281" s="32">
        <v>217</v>
      </c>
      <c r="B281" s="32" t="s">
        <v>107</v>
      </c>
      <c r="C281" s="33" t="s">
        <v>9</v>
      </c>
      <c r="D281" s="33">
        <v>18</v>
      </c>
      <c r="E281" s="96">
        <v>11.9</v>
      </c>
      <c r="F281" s="83">
        <v>0.49663865546218489</v>
      </c>
      <c r="G281" s="36">
        <v>5.99</v>
      </c>
      <c r="H281" s="2"/>
      <c r="I281" s="95">
        <f t="shared" si="22"/>
        <v>0</v>
      </c>
    </row>
    <row r="282" spans="1:9" ht="16.2" customHeight="1" x14ac:dyDescent="0.3">
      <c r="A282" s="45">
        <v>218</v>
      </c>
      <c r="B282" s="45" t="s">
        <v>108</v>
      </c>
      <c r="C282" s="47" t="s">
        <v>12</v>
      </c>
      <c r="D282" s="47">
        <v>18</v>
      </c>
      <c r="E282" s="94">
        <v>8.9499999999999993</v>
      </c>
      <c r="F282" s="84">
        <v>0.26815642458100553</v>
      </c>
      <c r="G282" s="50">
        <v>6.55</v>
      </c>
      <c r="H282" s="3"/>
      <c r="I282" s="91">
        <f t="shared" si="22"/>
        <v>0</v>
      </c>
    </row>
    <row r="283" spans="1:9" ht="16.2" customHeight="1" x14ac:dyDescent="0.3">
      <c r="A283" s="32">
        <v>219</v>
      </c>
      <c r="B283" s="32" t="s">
        <v>109</v>
      </c>
      <c r="C283" s="33" t="s">
        <v>12</v>
      </c>
      <c r="D283" s="33">
        <v>17</v>
      </c>
      <c r="E283" s="96">
        <v>9.9</v>
      </c>
      <c r="F283" s="83">
        <v>0.19292929292929295</v>
      </c>
      <c r="G283" s="36">
        <v>7.99</v>
      </c>
      <c r="H283" s="2"/>
      <c r="I283" s="95">
        <f t="shared" si="22"/>
        <v>0</v>
      </c>
    </row>
    <row r="284" spans="1:9" ht="16.2" customHeight="1" x14ac:dyDescent="0.3">
      <c r="A284" s="45">
        <v>220</v>
      </c>
      <c r="B284" s="45" t="s">
        <v>110</v>
      </c>
      <c r="C284" s="47" t="s">
        <v>12</v>
      </c>
      <c r="D284" s="47">
        <v>18</v>
      </c>
      <c r="E284" s="94">
        <v>18.899999999999999</v>
      </c>
      <c r="F284" s="84">
        <v>0.31746031746031739</v>
      </c>
      <c r="G284" s="50">
        <v>12.9</v>
      </c>
      <c r="H284" s="3"/>
      <c r="I284" s="91">
        <f t="shared" si="22"/>
        <v>0</v>
      </c>
    </row>
    <row r="285" spans="1:9" ht="16.2" customHeight="1" x14ac:dyDescent="0.3">
      <c r="A285" s="32">
        <v>221</v>
      </c>
      <c r="B285" s="32" t="s">
        <v>111</v>
      </c>
      <c r="C285" s="33" t="s">
        <v>12</v>
      </c>
      <c r="D285" s="33">
        <v>17</v>
      </c>
      <c r="E285" s="96">
        <v>18.899999999999999</v>
      </c>
      <c r="F285" s="83">
        <v>0.31746031746031739</v>
      </c>
      <c r="G285" s="36">
        <v>12.9</v>
      </c>
      <c r="H285" s="2"/>
      <c r="I285" s="95">
        <f t="shared" si="22"/>
        <v>0</v>
      </c>
    </row>
    <row r="286" spans="1:9" ht="16.2" customHeight="1" x14ac:dyDescent="0.3">
      <c r="A286" s="45">
        <v>222</v>
      </c>
      <c r="B286" s="45" t="s">
        <v>288</v>
      </c>
      <c r="C286" s="47" t="s">
        <v>12</v>
      </c>
      <c r="D286" s="47">
        <v>17</v>
      </c>
      <c r="E286" s="94">
        <v>21</v>
      </c>
      <c r="F286" s="84">
        <v>0.19523809523809529</v>
      </c>
      <c r="G286" s="50">
        <v>16.899999999999999</v>
      </c>
      <c r="H286" s="3"/>
      <c r="I286" s="91">
        <f t="shared" si="22"/>
        <v>0</v>
      </c>
    </row>
    <row r="287" spans="1:9" ht="16.2" customHeight="1" x14ac:dyDescent="0.3">
      <c r="A287" s="69"/>
      <c r="B287" s="70" t="s">
        <v>112</v>
      </c>
      <c r="C287" s="71"/>
      <c r="D287" s="71"/>
      <c r="E287" s="72"/>
      <c r="F287" s="72"/>
      <c r="G287" s="72"/>
      <c r="H287" s="71"/>
      <c r="I287" s="73"/>
    </row>
    <row r="288" spans="1:9" ht="16.2" customHeight="1" x14ac:dyDescent="0.3">
      <c r="A288" s="32">
        <v>224</v>
      </c>
      <c r="B288" s="32" t="s">
        <v>113</v>
      </c>
      <c r="C288" s="33" t="s">
        <v>12</v>
      </c>
      <c r="D288" s="33" t="s">
        <v>11</v>
      </c>
      <c r="E288" s="96">
        <v>9.99</v>
      </c>
      <c r="F288" s="83">
        <v>0.50050050050050054</v>
      </c>
      <c r="G288" s="36">
        <v>4.99</v>
      </c>
      <c r="H288" s="2"/>
      <c r="I288" s="95">
        <f>G288*6*H288</f>
        <v>0</v>
      </c>
    </row>
    <row r="289" spans="1:9" ht="16.2" customHeight="1" x14ac:dyDescent="0.3">
      <c r="A289" s="45">
        <v>225</v>
      </c>
      <c r="B289" s="45" t="s">
        <v>114</v>
      </c>
      <c r="C289" s="47" t="s">
        <v>12</v>
      </c>
      <c r="D289" s="47" t="s">
        <v>11</v>
      </c>
      <c r="E289" s="94">
        <v>5.99</v>
      </c>
      <c r="F289" s="84">
        <v>0.333889816360601</v>
      </c>
      <c r="G289" s="50">
        <v>3.99</v>
      </c>
      <c r="H289" s="3"/>
      <c r="I289" s="91">
        <f t="shared" ref="I289:I290" si="23">G289*6*H289</f>
        <v>0</v>
      </c>
    </row>
    <row r="290" spans="1:9" ht="16.2" customHeight="1" x14ac:dyDescent="0.3">
      <c r="A290" s="32">
        <v>226</v>
      </c>
      <c r="B290" s="32" t="s">
        <v>115</v>
      </c>
      <c r="C290" s="33" t="s">
        <v>12</v>
      </c>
      <c r="D290" s="33" t="s">
        <v>11</v>
      </c>
      <c r="E290" s="96">
        <v>8.99</v>
      </c>
      <c r="F290" s="83">
        <v>0.44493882091212456</v>
      </c>
      <c r="G290" s="36">
        <v>4.99</v>
      </c>
      <c r="H290" s="2"/>
      <c r="I290" s="95">
        <f t="shared" si="23"/>
        <v>0</v>
      </c>
    </row>
    <row r="291" spans="1:9" ht="16.2" customHeight="1" x14ac:dyDescent="0.3">
      <c r="A291" s="69"/>
      <c r="B291" s="70" t="s">
        <v>116</v>
      </c>
      <c r="C291" s="71"/>
      <c r="D291" s="71"/>
      <c r="E291" s="72"/>
      <c r="F291" s="72"/>
      <c r="G291" s="72"/>
      <c r="H291" s="71"/>
      <c r="I291" s="73"/>
    </row>
    <row r="292" spans="1:9" ht="16.2" customHeight="1" x14ac:dyDescent="0.3">
      <c r="A292" s="32">
        <v>227</v>
      </c>
      <c r="B292" s="32" t="s">
        <v>117</v>
      </c>
      <c r="C292" s="33" t="s">
        <v>12</v>
      </c>
      <c r="D292" s="33"/>
      <c r="E292" s="36"/>
      <c r="F292" s="83"/>
      <c r="G292" s="36">
        <v>19.899999999999999</v>
      </c>
      <c r="H292" s="2"/>
      <c r="I292" s="95">
        <f>G292*H292</f>
        <v>0</v>
      </c>
    </row>
    <row r="293" spans="1:9" ht="16.2" customHeight="1" x14ac:dyDescent="0.3">
      <c r="A293" s="45">
        <v>228</v>
      </c>
      <c r="B293" s="45" t="s">
        <v>118</v>
      </c>
      <c r="C293" s="47" t="s">
        <v>14</v>
      </c>
      <c r="D293" s="47"/>
      <c r="E293" s="50"/>
      <c r="F293" s="84"/>
      <c r="G293" s="50">
        <v>19.899999999999999</v>
      </c>
      <c r="H293" s="3"/>
      <c r="I293" s="91">
        <f t="shared" ref="I293:I294" si="24">G293*H293</f>
        <v>0</v>
      </c>
    </row>
    <row r="294" spans="1:9" ht="16.2" customHeight="1" x14ac:dyDescent="0.3">
      <c r="A294" s="32">
        <v>229</v>
      </c>
      <c r="B294" s="32" t="s">
        <v>119</v>
      </c>
      <c r="C294" s="33" t="s">
        <v>9</v>
      </c>
      <c r="D294" s="33"/>
      <c r="E294" s="36"/>
      <c r="F294" s="83"/>
      <c r="G294" s="36">
        <v>19.899999999999999</v>
      </c>
      <c r="H294" s="2"/>
      <c r="I294" s="95">
        <f t="shared" si="24"/>
        <v>0</v>
      </c>
    </row>
    <row r="295" spans="1:9" ht="16.2" customHeight="1" x14ac:dyDescent="0.3">
      <c r="A295" s="45">
        <v>230</v>
      </c>
      <c r="B295" s="45" t="s">
        <v>159</v>
      </c>
      <c r="C295" s="47" t="s">
        <v>12</v>
      </c>
      <c r="D295" s="47"/>
      <c r="E295" s="94">
        <v>7.95</v>
      </c>
      <c r="F295" s="84">
        <v>0.37232704402515721</v>
      </c>
      <c r="G295" s="50">
        <v>4.99</v>
      </c>
      <c r="H295" s="3"/>
      <c r="I295" s="91">
        <f>G295*6*H295</f>
        <v>0</v>
      </c>
    </row>
    <row r="296" spans="1:9" ht="16.2" customHeight="1" x14ac:dyDescent="0.3">
      <c r="A296" s="32">
        <v>231</v>
      </c>
      <c r="B296" s="32" t="s">
        <v>160</v>
      </c>
      <c r="C296" s="33" t="s">
        <v>14</v>
      </c>
      <c r="D296" s="33"/>
      <c r="E296" s="96">
        <v>7.95</v>
      </c>
      <c r="F296" s="83">
        <v>0.37232704402515721</v>
      </c>
      <c r="G296" s="36">
        <v>4.99</v>
      </c>
      <c r="H296" s="2"/>
      <c r="I296" s="95">
        <f>G296*6*H296</f>
        <v>0</v>
      </c>
    </row>
    <row r="297" spans="1:9" x14ac:dyDescent="0.3">
      <c r="A297" s="99"/>
      <c r="B297" s="100"/>
      <c r="C297" s="101"/>
      <c r="D297" s="65"/>
      <c r="E297" s="102"/>
      <c r="F297" s="67"/>
      <c r="G297" s="102"/>
      <c r="H297" s="65"/>
      <c r="I297" s="68"/>
    </row>
    <row r="298" spans="1:9" ht="16.2" customHeight="1" x14ac:dyDescent="0.3">
      <c r="A298" s="103"/>
      <c r="B298" s="70" t="s">
        <v>6</v>
      </c>
      <c r="C298" s="72"/>
      <c r="D298" s="72"/>
      <c r="E298" s="104"/>
      <c r="F298" s="105"/>
      <c r="G298" s="104"/>
      <c r="H298" s="72"/>
      <c r="I298" s="106">
        <f>SUM(I32:I54)+SUM(I58:I296)</f>
        <v>0</v>
      </c>
    </row>
    <row r="299" spans="1:9" x14ac:dyDescent="0.3">
      <c r="A299" s="4"/>
      <c r="B299" s="107"/>
      <c r="C299" s="4"/>
      <c r="D299" s="4"/>
      <c r="E299" s="5"/>
      <c r="F299" s="6"/>
      <c r="G299" s="5"/>
      <c r="H299" s="4"/>
      <c r="I299" s="7"/>
    </row>
    <row r="301" spans="1:9" x14ac:dyDescent="0.3">
      <c r="A301" s="108"/>
      <c r="B301" s="109"/>
      <c r="C301" s="109"/>
      <c r="D301" s="109"/>
      <c r="E301" s="109"/>
      <c r="F301" s="109"/>
      <c r="G301" s="109"/>
      <c r="H301" s="109"/>
      <c r="I301" s="110"/>
    </row>
    <row r="302" spans="1:9" x14ac:dyDescent="0.3">
      <c r="A302" s="108"/>
      <c r="B302" s="109"/>
      <c r="C302" s="109"/>
      <c r="D302" s="109"/>
      <c r="E302" s="109"/>
      <c r="F302" s="109"/>
      <c r="G302" s="109"/>
      <c r="H302" s="109"/>
      <c r="I302" s="111"/>
    </row>
    <row r="303" spans="1:9" x14ac:dyDescent="0.3">
      <c r="A303" s="108"/>
      <c r="B303" s="109"/>
      <c r="C303" s="109"/>
      <c r="D303" s="109"/>
      <c r="E303" s="109"/>
      <c r="F303" s="109"/>
      <c r="G303" s="109"/>
      <c r="H303" s="109"/>
      <c r="I303" s="109"/>
    </row>
    <row r="304" spans="1:9" x14ac:dyDescent="0.3">
      <c r="A304" s="112"/>
      <c r="B304" s="109"/>
      <c r="C304" s="109"/>
      <c r="D304" s="109"/>
      <c r="E304" s="109"/>
      <c r="F304" s="109"/>
      <c r="G304" s="109"/>
      <c r="H304" s="109"/>
      <c r="I304" s="113"/>
    </row>
    <row r="305" spans="1:9" x14ac:dyDescent="0.3">
      <c r="A305" s="112"/>
      <c r="B305" s="109"/>
      <c r="C305" s="109"/>
      <c r="D305" s="109"/>
      <c r="E305" s="109"/>
      <c r="F305" s="109"/>
      <c r="G305" s="109"/>
      <c r="H305" s="109"/>
      <c r="I305" s="114"/>
    </row>
  </sheetData>
  <sheetProtection selectLockedCells="1"/>
  <mergeCells count="39">
    <mergeCell ref="B19:I22"/>
    <mergeCell ref="C24:D24"/>
    <mergeCell ref="E24:I24"/>
    <mergeCell ref="G56:G57"/>
    <mergeCell ref="H56:H57"/>
    <mergeCell ref="I56:I57"/>
    <mergeCell ref="F56:F57"/>
    <mergeCell ref="I51:I52"/>
    <mergeCell ref="I49:I50"/>
    <mergeCell ref="G30:G31"/>
    <mergeCell ref="H30:H31"/>
    <mergeCell ref="I30:I31"/>
    <mergeCell ref="I47:I48"/>
    <mergeCell ref="F30:F31"/>
    <mergeCell ref="A56:A57"/>
    <mergeCell ref="B56:B57"/>
    <mergeCell ref="C56:C57"/>
    <mergeCell ref="D56:D57"/>
    <mergeCell ref="E56:E57"/>
    <mergeCell ref="A51:A52"/>
    <mergeCell ref="E51:E52"/>
    <mergeCell ref="F51:F52"/>
    <mergeCell ref="G51:G52"/>
    <mergeCell ref="H51:H52"/>
    <mergeCell ref="A49:A50"/>
    <mergeCell ref="E49:E50"/>
    <mergeCell ref="F49:F50"/>
    <mergeCell ref="G49:G50"/>
    <mergeCell ref="H49:H50"/>
    <mergeCell ref="A47:A48"/>
    <mergeCell ref="E47:E48"/>
    <mergeCell ref="F47:F48"/>
    <mergeCell ref="G47:G48"/>
    <mergeCell ref="H47:H48"/>
    <mergeCell ref="A30:A31"/>
    <mergeCell ref="B30:B31"/>
    <mergeCell ref="C30:C31"/>
    <mergeCell ref="D30:D31"/>
    <mergeCell ref="E30:E31"/>
  </mergeCells>
  <dataValidations count="1">
    <dataValidation type="whole" allowBlank="1" showInputMessage="1" showErrorMessage="1" error="Merci de saisir uniquement des nombres entiers" prompt="Merci de saisir uniquement des nombres entiers" sqref="H1:H18 H23 H25:H1048576" xr:uid="{00000000-0002-0000-0000-000000000000}">
      <formula1>1</formula1>
      <formula2>100</formula2>
    </dataValidation>
  </dataValidations>
  <printOptions horizontalCentered="1"/>
  <pageMargins left="0.25" right="0.25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DOMAINES ET VILLAGES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Marketing01 M01DV. DOMAINES ET VILLAGES</dc:creator>
  <cp:lastModifiedBy>Virginie</cp:lastModifiedBy>
  <cp:lastPrinted>2020-02-18T09:49:51Z</cp:lastPrinted>
  <dcterms:created xsi:type="dcterms:W3CDTF">2020-02-10T10:12:46Z</dcterms:created>
  <dcterms:modified xsi:type="dcterms:W3CDTF">2020-03-29T15:30:39Z</dcterms:modified>
</cp:coreProperties>
</file>