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33687\Desktop\Articles à paraître\"/>
    </mc:Choice>
  </mc:AlternateContent>
  <xr:revisionPtr revIDLastSave="0" documentId="8_{9D6C3E10-0F6D-40D6-865A-7A1506566DE6}" xr6:coauthVersionLast="47" xr6:coauthVersionMax="47" xr10:uidLastSave="{00000000-0000-0000-0000-000000000000}"/>
  <bookViews>
    <workbookView xWindow="48480" yWindow="-120" windowWidth="29040" windowHeight="15840" xr2:uid="{84C48861-A393-4256-A6B2-0A0C01556B35}"/>
  </bookViews>
  <sheets>
    <sheet name="Feuil1" sheetId="1" r:id="rId1"/>
  </sheets>
  <definedNames>
    <definedName name="_xlnm.Print_Area" localSheetId="0">Feuil1!$A$1:$U$87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2" i="1" l="1"/>
  <c r="U70" i="1"/>
  <c r="U68" i="1"/>
  <c r="U66" i="1"/>
  <c r="U64" i="1"/>
  <c r="U62" i="1"/>
  <c r="U60" i="1"/>
  <c r="U57" i="1"/>
  <c r="U56" i="1"/>
  <c r="U55" i="1"/>
  <c r="U53" i="1"/>
  <c r="U52" i="1"/>
  <c r="U51" i="1"/>
  <c r="U50" i="1"/>
  <c r="U49" i="1"/>
  <c r="U48" i="1"/>
  <c r="U46" i="1"/>
  <c r="U45" i="1"/>
  <c r="U44" i="1"/>
  <c r="U43" i="1"/>
  <c r="U42" i="1"/>
  <c r="S40" i="1"/>
  <c r="U40" i="1" s="1"/>
  <c r="S39" i="1"/>
  <c r="U39" i="1" s="1"/>
  <c r="U38" i="1"/>
  <c r="U37" i="1"/>
  <c r="U36" i="1"/>
  <c r="U34" i="1"/>
  <c r="U33" i="1"/>
  <c r="U32" i="1"/>
  <c r="U31" i="1"/>
  <c r="U30" i="1"/>
  <c r="U29" i="1"/>
  <c r="U27" i="1"/>
  <c r="U26" i="1"/>
  <c r="U25" i="1"/>
  <c r="U24" i="1"/>
  <c r="U23" i="1"/>
  <c r="U22" i="1"/>
  <c r="U20" i="1"/>
  <c r="U19" i="1"/>
  <c r="U18" i="1"/>
  <c r="U17" i="1"/>
  <c r="U16" i="1"/>
  <c r="U15" i="1"/>
  <c r="U13" i="1"/>
  <c r="U12" i="1"/>
  <c r="U11" i="1"/>
  <c r="U10" i="1"/>
  <c r="U9" i="1"/>
  <c r="U7" i="1"/>
  <c r="U6" i="1"/>
  <c r="U5" i="1"/>
  <c r="U4" i="1"/>
  <c r="U3" i="1"/>
  <c r="U2" i="1"/>
  <c r="J87" i="1"/>
  <c r="J86" i="1"/>
  <c r="J85" i="1"/>
  <c r="J83" i="1"/>
  <c r="J82" i="1"/>
  <c r="J81" i="1"/>
  <c r="J80" i="1"/>
  <c r="J79" i="1"/>
  <c r="J77" i="1"/>
  <c r="J76" i="1"/>
  <c r="J74" i="1"/>
  <c r="J73" i="1"/>
  <c r="J72" i="1"/>
  <c r="J70" i="1"/>
  <c r="J69" i="1"/>
  <c r="J68" i="1"/>
  <c r="J66" i="1"/>
  <c r="J65" i="1"/>
  <c r="J64" i="1"/>
  <c r="J62" i="1"/>
  <c r="J61" i="1"/>
  <c r="J52" i="1"/>
  <c r="J51" i="1"/>
  <c r="J50" i="1"/>
  <c r="J49" i="1"/>
  <c r="J48" i="1"/>
  <c r="J47" i="1"/>
  <c r="J45" i="1"/>
  <c r="J43" i="1"/>
  <c r="J42" i="1"/>
  <c r="J40" i="1"/>
  <c r="J37" i="1"/>
  <c r="J35" i="1"/>
  <c r="J33" i="1"/>
  <c r="J29" i="1"/>
  <c r="T73" i="1" l="1"/>
</calcChain>
</file>

<file path=xl/sharedStrings.xml><?xml version="1.0" encoding="utf-8"?>
<sst xmlns="http://schemas.openxmlformats.org/spreadsheetml/2006/main" count="359" uniqueCount="186">
  <si>
    <t>NOM &amp; PRENOM DU RESPONSABLE DU GROUPE D'ACHAT</t>
  </si>
  <si>
    <t>N° CLIENT</t>
  </si>
  <si>
    <t>VOS INFORMATIONS - NOM, PRÉNOM</t>
  </si>
  <si>
    <t>TEL. (PORTABLE)</t>
  </si>
  <si>
    <t>ADRESSE MAIL</t>
  </si>
  <si>
    <t>Code Art</t>
  </si>
  <si>
    <t>DESIGNATION</t>
  </si>
  <si>
    <t>TYPE</t>
  </si>
  <si>
    <t>Cond*Vol.</t>
  </si>
  <si>
    <t>Prix vente Particulier (P.P.)</t>
  </si>
  <si>
    <t>Prix Cde Groupée / Btle</t>
  </si>
  <si>
    <t>Prix Cde Groupée / Pack</t>
  </si>
  <si>
    <t>Nb de Packs</t>
  </si>
  <si>
    <t>TOTAL</t>
  </si>
  <si>
    <t>OFFRE 12=36 L'OFFRE DECOUVERTE (33cl)</t>
  </si>
  <si>
    <t>BLONDE BURGANESH - 6,5 % vol.</t>
  </si>
  <si>
    <t>BLONDE</t>
  </si>
  <si>
    <t>12x33 cl</t>
  </si>
  <si>
    <t>IPA BURGANESH  - 5,7 % vol.</t>
  </si>
  <si>
    <t>IPA</t>
  </si>
  <si>
    <t>BLANCHE BURGANESH - 4,1 % vol.</t>
  </si>
  <si>
    <t>BLANCHE</t>
  </si>
  <si>
    <t>OFFRE 12&amp;12</t>
  </si>
  <si>
    <t>PÊCHE - 5 % vol.</t>
  </si>
  <si>
    <t>ARÔMATISÉE</t>
  </si>
  <si>
    <t>CERISE - 5 % vol.</t>
  </si>
  <si>
    <t>IPA - 6 % vol.</t>
  </si>
  <si>
    <t>350 - 8 % vol.</t>
  </si>
  <si>
    <t>TRIPLE</t>
  </si>
  <si>
    <t>AMBREE LA VALLÉE - 7,5 % vol.</t>
  </si>
  <si>
    <t>AMBREE</t>
  </si>
  <si>
    <t>BLONDE TRIPLE DOREE LA VALLÉE - 8,5 % vol.</t>
  </si>
  <si>
    <t>BLONDE TRIPLE</t>
  </si>
  <si>
    <t>OFFRE 6=12 (75cl)</t>
  </si>
  <si>
    <t>MURAMASA Blonde - 5,1 % vol.</t>
  </si>
  <si>
    <t>6x75 cl</t>
  </si>
  <si>
    <t>OFFRE 6=12 (33cl)</t>
  </si>
  <si>
    <t>BLONDE - 7 % vol.</t>
  </si>
  <si>
    <t>HENWEN BIO - 5,6 % vol.</t>
  </si>
  <si>
    <t>OFFRE 10=20 (33cl)</t>
  </si>
  <si>
    <t>FRENCH IPA TIRE AU FLANDRE - 5 % vol.</t>
  </si>
  <si>
    <t>FRENCH IPA</t>
  </si>
  <si>
    <t>20x33cl</t>
  </si>
  <si>
    <t>OFFRE 12=24 (33cl)</t>
  </si>
  <si>
    <t>TOURNER AUTOUR DU POULPE - 5,5 % vol.</t>
  </si>
  <si>
    <t>24x33 cl</t>
  </si>
  <si>
    <t>LA PLUME - 5,3 % vol.</t>
  </si>
  <si>
    <t>APA</t>
  </si>
  <si>
    <t>ORIANDE - 4,5 % vol.</t>
  </si>
  <si>
    <t xml:space="preserve"> BLONDE</t>
  </si>
  <si>
    <t>BLANCHE LA ROUGET - 4,8 % vol.</t>
  </si>
  <si>
    <t>LA COUECHE BIO - 5 % vol.</t>
  </si>
  <si>
    <t>SOMMAR EASY PALE ALE - 5,5 % vol.</t>
  </si>
  <si>
    <t>PALE ALE</t>
  </si>
  <si>
    <t>ECART* en %</t>
  </si>
  <si>
    <t>HOUTHAKKER - FIERBOIS</t>
  </si>
  <si>
    <t>HOUTHAKKER Pale Ale - 7 % vol.</t>
  </si>
  <si>
    <t>FIERBOIS Ambrée - 7,3 % vol.</t>
  </si>
  <si>
    <t>BRASSERIE LA M.U.</t>
  </si>
  <si>
    <t>BLANCHE - 5 % vol.</t>
  </si>
  <si>
    <t>FRAMBOISE - 5 % vol.</t>
  </si>
  <si>
    <t>GRENADE - 5 % vol.</t>
  </si>
  <si>
    <t>BRASSERIE LA M.U. - LA POULE QUI MUTE</t>
  </si>
  <si>
    <t>MOUETTE COMME UNE CARPE - 5,8 % vol.</t>
  </si>
  <si>
    <t>L'UNION FAIT LE MORSE - 6,2 % vol.</t>
  </si>
  <si>
    <t>LE HOMARD A BOUT - 8,5 % vol.</t>
  </si>
  <si>
    <t>BRASSERIE LA M.U. - CHARLESROY</t>
  </si>
  <si>
    <t>ZÉBRÉE - 5 % vol.</t>
  </si>
  <si>
    <t>BANCLOQUE - 6,2 % vol.</t>
  </si>
  <si>
    <t>EQUINOXE - 8 % vol.</t>
  </si>
  <si>
    <t>BRUNE</t>
  </si>
  <si>
    <t>BRASSERIE LA M.U. - PAYS NOIR</t>
  </si>
  <si>
    <t>BRUNE - 7 % vol.</t>
  </si>
  <si>
    <t>HOP SESSION BIO - 4,5 % vol.</t>
  </si>
  <si>
    <t>BRASSERIE DU PAYS FLAMAND - ANOSTEKE &amp; BRACINE</t>
  </si>
  <si>
    <t>BLONDE ANOSTEKE - 8 % vol.</t>
  </si>
  <si>
    <t>IPA ANOSTEKE - 6 % vol.</t>
  </si>
  <si>
    <t>SAISON ANOSTEKE - 6 % vol.</t>
  </si>
  <si>
    <t>SAISON</t>
  </si>
  <si>
    <t>AMBREE BRACINE - 7 % vol.</t>
  </si>
  <si>
    <t>TRIPLE BRACINE - 9 % vol.</t>
  </si>
  <si>
    <t xml:space="preserve">TRIPLE </t>
  </si>
  <si>
    <t>BRASSERIE DU PASSEUR</t>
  </si>
  <si>
    <t>LE GRISOU 1ER VOYAGE - 6 % vol.</t>
  </si>
  <si>
    <t>LA FORGE 1ER VOYAGE - 6 % vol.</t>
  </si>
  <si>
    <t>LE MINERAI 1ER VOYAGE - 7 % vol.</t>
  </si>
  <si>
    <t>BRASSERIE 3 MONTS</t>
  </si>
  <si>
    <t>TRIPLE GRANDE RESERVE - 9,5 % vol.</t>
  </si>
  <si>
    <t>BIERE NOUVELLE BRASSINS EPHEMERES - 7,5 % vol.</t>
  </si>
  <si>
    <t>HOUBLONS HERITAGE - 7 % vol.</t>
  </si>
  <si>
    <t xml:space="preserve">BLONDE </t>
  </si>
  <si>
    <t>CEREALES HERITAGE - 9 % vol.</t>
  </si>
  <si>
    <t>LEVURE HERITAGE - 8 % vol.</t>
  </si>
  <si>
    <t>BLONDE LA VALLEE - 6,5 % vol.</t>
  </si>
  <si>
    <t>BLONDE HOUBLONNÉE</t>
  </si>
  <si>
    <t>BRASSERIE SAINT-GERMAIN - PAGE 24</t>
  </si>
  <si>
    <t>BARLEY WINE - 10,9 % vol.</t>
  </si>
  <si>
    <t>AMBREE HILDEGARDE - 6,9 % vol.</t>
  </si>
  <si>
    <t>BIERE DE GARDE - 6,9 % vol.</t>
  </si>
  <si>
    <t>BIERE DE GARDE</t>
  </si>
  <si>
    <t>RHUB' IPA - 6,9 % vol.</t>
  </si>
  <si>
    <t>RHUB IPA</t>
  </si>
  <si>
    <t>TRIPLE - 7,9 % vol.</t>
  </si>
  <si>
    <t>BRASSERIE LARCHE - THOMAS BECKET &amp; BURGINDIA</t>
  </si>
  <si>
    <t>BLONDE THOMAS BECKET - 6,5 % vol.</t>
  </si>
  <si>
    <t>BLANCHE THOMAS BECKET - 4,1 % vol.</t>
  </si>
  <si>
    <t>AMBREE THOMAS BECKET - 6,5 % vol.</t>
  </si>
  <si>
    <t>TRIPLE OAKED SANS PEUR - 9 % vol.</t>
  </si>
  <si>
    <t>TRIPLE OAKED</t>
  </si>
  <si>
    <t>TRIPLE ALESIA - 9 % vol.</t>
  </si>
  <si>
    <t>COING CITRON BURGINDIA - 5,4 % vol.</t>
  </si>
  <si>
    <t>BRASSERIE ARDWEN</t>
  </si>
  <si>
    <t>BLANCHE - 4,5 % vol.</t>
  </si>
  <si>
    <t>CERISE - 4,5 % vol.</t>
  </si>
  <si>
    <t>FRUIT DES BOIS - 8 % vol.</t>
  </si>
  <si>
    <t>BLONDE - 5,6 % vol.</t>
  </si>
  <si>
    <t>AMBREE - 6,5 % vol.</t>
  </si>
  <si>
    <t>IPA - 6,5 % vol.</t>
  </si>
  <si>
    <t>BRASSERIE L'OUBLIETTE</t>
  </si>
  <si>
    <t>BLONDE - 4,5 % vol.</t>
  </si>
  <si>
    <t>AMBREE - 6 % vol.</t>
  </si>
  <si>
    <t>CERISE GRIOTTE - 4,5 % vol.</t>
  </si>
  <si>
    <t>TRIPLE - 8 % vol.</t>
  </si>
  <si>
    <t>BRASSERIE ROUGET DE LISLE</t>
  </si>
  <si>
    <t>BLONDE LA ROUGET - 5 % vol.</t>
  </si>
  <si>
    <t>IPA  LA ROUGET - 6 % vol.</t>
  </si>
  <si>
    <t>MILLEFLEUR LA ROUGET - 6 % vol.</t>
  </si>
  <si>
    <t>AMBREE ABBAYE DE BAUME LES MESSIEURS - 7,5 % vol.</t>
  </si>
  <si>
    <t>BRUNE ABBAYE DE BAUME LES MESSIEURS - 7,5 % vol.</t>
  </si>
  <si>
    <t>LES BRASSEURS SAVOYARDS</t>
  </si>
  <si>
    <t>AMBREE  BIO - 7 % vol.</t>
  </si>
  <si>
    <t>BLONDE  BIO - 5 % vol.</t>
  </si>
  <si>
    <t>MYRTILLE BIO - 5 % vol.</t>
  </si>
  <si>
    <t>NONNE BIO - 9 % vol.</t>
  </si>
  <si>
    <t>BRUNE BIO - 7 % vol.</t>
  </si>
  <si>
    <t>BRASSERIE MELUSINE</t>
  </si>
  <si>
    <t>MELUSINE GOLDEN ALE - 6,5 % vol.</t>
  </si>
  <si>
    <t>HELLFEST - 6,66 % vol.</t>
  </si>
  <si>
    <t>6x33 cl</t>
  </si>
  <si>
    <t>BLANCHE ECUME - 5 % vol.</t>
  </si>
  <si>
    <t>CERVOISE - 6,5 % vol.</t>
  </si>
  <si>
    <t>PUY D'ENFER - 8,5 % vol.</t>
  </si>
  <si>
    <t>BARBE BLEUE DOUBLE STOUT - 7 % vol.</t>
  </si>
  <si>
    <t>BRASSERIE LA DEBAUCHE</t>
  </si>
  <si>
    <t>CUTE AND SOBER - 0,5 % vol.</t>
  </si>
  <si>
    <t>SANS ALCOOL</t>
  </si>
  <si>
    <t>ALMA - 4,5 % vol.</t>
  </si>
  <si>
    <t>GOOD BOY IPA - 6 % vol.</t>
  </si>
  <si>
    <t>COFFRETS CADEAUX **</t>
  </si>
  <si>
    <t>Prix CG. du coffret</t>
  </si>
  <si>
    <t>Nb de Coffrets</t>
  </si>
  <si>
    <t>Total</t>
  </si>
  <si>
    <t>BLONDES DE CARACTÈRE</t>
  </si>
  <si>
    <t>BLONDES 10*33cl</t>
  </si>
  <si>
    <t>L'AMATEUR</t>
  </si>
  <si>
    <t>10*33cl</t>
  </si>
  <si>
    <t>MIXTE</t>
  </si>
  <si>
    <t>LE SPECIALISTE</t>
  </si>
  <si>
    <t>PUR MALT</t>
  </si>
  <si>
    <t>LE BELGE</t>
  </si>
  <si>
    <t>BRASSERIE DU PAYS FLAMAND</t>
  </si>
  <si>
    <t>ANOSTEKÉ DÉGUSTATION 4*33cl + 1 verre</t>
  </si>
  <si>
    <t>HÉRITAGE 3x33cl + 1 verre</t>
  </si>
  <si>
    <t>* "L'écart" correspond à la différence constatée entre les prix P.P.* et les Prix C.G., exprimé en %.</t>
  </si>
  <si>
    <t>Pour plus d’informations, consultez nos CGV sur www.vente-directe-dv.com</t>
  </si>
  <si>
    <t>** La composition des coffrets est disponible sur catalogue ou sur notre site internet.</t>
  </si>
  <si>
    <t>Offre valable en France métropolitaine.</t>
  </si>
  <si>
    <t>Service client : 0805 037 730 (numéro vert) Disponible du lundi au vendredi de 8h30 à 12h30 et de 13h30 à 17h30.</t>
  </si>
  <si>
    <t>Les informations personnelles recueillies sur ce bon de commande sont nécessaires pour la gestion et l'exécution de votre commande par D&amp;V Elles sont enregistrées et destinées à l’usage propre de D&amp;V, ou toute autre société du groupe affiliées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t>
  </si>
  <si>
    <t>www.domaines-villages.com</t>
  </si>
  <si>
    <t>Domaines &amp; Villages - 46, Rue de Chevignerot - 21200 BEAUNE</t>
  </si>
  <si>
    <t>www.vente-directe-dv.com</t>
  </si>
  <si>
    <t>Merci d'envoyer votre BON DE COMMANDE AVEC LE RÈGLEMENT à l'ordre de DOMAINES &amp; VILLAGES à</t>
  </si>
  <si>
    <t>Domaines &amp; Villages - 46, RUE DE CHEVIGNEROT - 21200 BEAUNE</t>
  </si>
  <si>
    <t>LIVRAISON : réception des commandes jusqu'au xx/xx/xx</t>
  </si>
  <si>
    <t>AVANTAGE CAPEB : FRANCO DE PORT À PARTIR DE 300€ TTC</t>
  </si>
  <si>
    <t>Notre service de livraison vous contactera pour prendre rendez-vous,</t>
  </si>
  <si>
    <t>Commande jusqu'à 200€ TTC : 30 € TTC DE FRAIS DEPORT</t>
  </si>
  <si>
    <t>Attention,: toute commande reçue hors délai engendrera des frais de livraison,</t>
  </si>
  <si>
    <t>Commande entre 200 € et 300 € TTC : 25 € TTC DE FRAIS DEPORT</t>
  </si>
  <si>
    <t>Offre valable pour livraison dans le département d'origine.</t>
  </si>
  <si>
    <t xml:space="preserve">Pour toute commande inférieure à 300 € TTC, </t>
  </si>
  <si>
    <t>une livraison sans frais de port au siège CAPEB est possible.</t>
  </si>
  <si>
    <t>ECART*       en %</t>
  </si>
  <si>
    <t>VALABLE DU 04/04/2022 au 06/05/2022</t>
  </si>
  <si>
    <t>CAPEB &amp; CNATP 10 AUBE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</si>
</sst>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43" formatCode="_-* #,##0.00_-;\-* #,##0.00_-;_-* &quot;-&quot;??_-;_-@_-"/>
    <numFmt numFmtId="164" formatCode="_-* #,##0.00\ [$€-40C]_-;\-* #,##0.00\ [$€-40C]_-;_-* &quot;-&quot;??\ [$€-40C]_-;_-@_-"/>
  </numFmts>
  <fonts count="28">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Raleway"/>
      <family val="2"/>
    </font>
    <font>
      <sz val="10"/>
      <color theme="1"/>
      <name val="Raleway"/>
      <family val="2"/>
    </font>
    <font>
      <b/>
      <sz val="11"/>
      <color theme="0"/>
      <name val="Raleway"/>
      <family val="2"/>
    </font>
    <font>
      <sz val="11"/>
      <color theme="0"/>
      <name val="Raleway"/>
      <family val="2"/>
    </font>
    <font>
      <b/>
      <sz val="11"/>
      <color rgb="FF002060"/>
      <name val="Raleway"/>
      <family val="2"/>
    </font>
    <font>
      <b/>
      <sz val="10"/>
      <color theme="1"/>
      <name val="Raleway"/>
      <family val="2"/>
    </font>
    <font>
      <b/>
      <sz val="9"/>
      <name val="Raleway"/>
      <family val="2"/>
    </font>
    <font>
      <sz val="10"/>
      <color theme="0"/>
      <name val="Raleway"/>
      <family val="2"/>
    </font>
    <font>
      <b/>
      <sz val="10"/>
      <color theme="0"/>
      <name val="Raleway"/>
      <family val="2"/>
    </font>
    <font>
      <b/>
      <sz val="9"/>
      <color theme="0"/>
      <name val="Raleway"/>
      <family val="2"/>
    </font>
    <font>
      <b/>
      <sz val="12"/>
      <color theme="0"/>
      <name val="Raleway"/>
      <family val="2"/>
    </font>
    <font>
      <b/>
      <sz val="10"/>
      <color rgb="FF003D52"/>
      <name val="Raleway"/>
      <family val="2"/>
    </font>
    <font>
      <b/>
      <sz val="11"/>
      <color rgb="FF003D52"/>
      <name val="Raleway"/>
      <family val="2"/>
    </font>
    <font>
      <u/>
      <sz val="10"/>
      <color theme="10"/>
      <name val="Raleway"/>
      <family val="2"/>
    </font>
    <font>
      <b/>
      <sz val="11"/>
      <color rgb="FF5C4D85"/>
      <name val="Raleway"/>
      <family val="2"/>
    </font>
    <font>
      <b/>
      <sz val="11"/>
      <name val="Raleway"/>
      <family val="2"/>
    </font>
    <font>
      <sz val="10"/>
      <color rgb="FF003D52"/>
      <name val="Raleway"/>
      <family val="2"/>
    </font>
    <font>
      <b/>
      <u/>
      <sz val="11"/>
      <color theme="0"/>
      <name val="Raleway"/>
      <family val="2"/>
    </font>
    <font>
      <b/>
      <sz val="9"/>
      <name val="Calibri"/>
      <family val="2"/>
      <scheme val="minor"/>
    </font>
    <font>
      <sz val="11"/>
      <color rgb="FF002060"/>
      <name val="Raleway"/>
      <family val="2"/>
    </font>
    <font>
      <b/>
      <sz val="12"/>
      <color theme="0"/>
      <name val="Khand SemiBold"/>
    </font>
    <font>
      <b/>
      <sz val="16"/>
      <color theme="0"/>
      <name val="Khand SemiBold"/>
    </font>
    <font>
      <b/>
      <sz val="10"/>
      <color theme="1"/>
      <name val="Calibri"/>
      <family val="2"/>
      <scheme val="minor"/>
    </font>
    <font>
      <b/>
      <sz val="14"/>
      <name val="Raleway"/>
    </font>
  </fonts>
  <fills count="7">
    <fill>
      <patternFill patternType="none"/>
    </fill>
    <fill>
      <patternFill patternType="gray125"/>
    </fill>
    <fill>
      <patternFill patternType="solid">
        <fgColor rgb="FF003D52"/>
        <bgColor indexed="64"/>
      </patternFill>
    </fill>
    <fill>
      <patternFill patternType="solid">
        <fgColor theme="5"/>
        <bgColor indexed="64"/>
      </patternFill>
    </fill>
    <fill>
      <patternFill patternType="solid">
        <fgColor theme="4" tint="-0.499984740745262"/>
        <bgColor indexed="64"/>
      </patternFill>
    </fill>
    <fill>
      <patternFill patternType="solid">
        <fgColor rgb="FF002060"/>
        <bgColor indexed="64"/>
      </patternFill>
    </fill>
    <fill>
      <patternFill patternType="solid">
        <fgColor rgb="FFFF66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rgb="FF003D52"/>
      </top>
      <bottom/>
      <diagonal/>
    </border>
    <border>
      <left/>
      <right/>
      <top style="thin">
        <color rgb="FF003D52"/>
      </top>
      <bottom/>
      <diagonal/>
    </border>
    <border>
      <left style="thin">
        <color rgb="FF003D52"/>
      </left>
      <right/>
      <top style="thin">
        <color rgb="FF003D52"/>
      </top>
      <bottom/>
      <diagonal/>
    </border>
    <border>
      <left style="thin">
        <color rgb="FF5A5587"/>
      </left>
      <right style="thin">
        <color rgb="FF5A5587"/>
      </right>
      <top style="thin">
        <color rgb="FF5A5587"/>
      </top>
      <bottom style="thin">
        <color rgb="FF5A5587"/>
      </bottom>
      <diagonal/>
    </border>
    <border>
      <left/>
      <right style="thin">
        <color rgb="FF003D52"/>
      </right>
      <top/>
      <bottom/>
      <diagonal/>
    </border>
    <border>
      <left style="thin">
        <color rgb="FF003D52"/>
      </left>
      <right/>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65">
    <xf numFmtId="0" fontId="0" fillId="0" borderId="0" xfId="0"/>
    <xf numFmtId="0" fontId="11" fillId="3" borderId="20" xfId="0" applyFont="1" applyFill="1" applyBorder="1" applyAlignment="1">
      <alignment vertical="center"/>
    </xf>
    <xf numFmtId="0" fontId="14" fillId="3" borderId="21" xfId="0" applyFont="1" applyFill="1" applyBorder="1" applyAlignment="1">
      <alignment vertical="center"/>
    </xf>
    <xf numFmtId="0" fontId="7" fillId="3" borderId="21" xfId="0" applyFont="1" applyFill="1" applyBorder="1" applyAlignment="1">
      <alignment vertical="center"/>
    </xf>
    <xf numFmtId="0" fontId="7" fillId="3" borderId="21" xfId="0" applyFont="1" applyFill="1" applyBorder="1" applyAlignment="1">
      <alignment horizontal="center" vertical="center"/>
    </xf>
    <xf numFmtId="9" fontId="7" fillId="3" borderId="21" xfId="0" applyNumberFormat="1" applyFont="1" applyFill="1" applyBorder="1" applyAlignment="1">
      <alignment vertical="center"/>
    </xf>
    <xf numFmtId="1" fontId="7" fillId="3" borderId="21" xfId="0" applyNumberFormat="1" applyFont="1" applyFill="1" applyBorder="1" applyAlignment="1">
      <alignment horizontal="center" vertical="center"/>
    </xf>
    <xf numFmtId="0" fontId="7" fillId="3" borderId="22" xfId="0" applyFont="1" applyFill="1" applyBorder="1" applyAlignment="1">
      <alignment vertical="center"/>
    </xf>
    <xf numFmtId="0" fontId="15" fillId="0" borderId="21" xfId="0" applyFont="1" applyBorder="1" applyAlignment="1">
      <alignment vertical="top"/>
    </xf>
    <xf numFmtId="0" fontId="16" fillId="0" borderId="21" xfId="0" applyFont="1" applyBorder="1" applyAlignment="1">
      <alignment horizontal="center" wrapText="1"/>
    </xf>
    <xf numFmtId="0" fontId="15" fillId="0" borderId="21" xfId="0" applyFont="1" applyBorder="1" applyAlignment="1">
      <alignment horizontal="center" vertical="top"/>
    </xf>
    <xf numFmtId="0" fontId="17" fillId="3" borderId="4" xfId="4" applyFont="1" applyFill="1" applyBorder="1" applyAlignment="1" applyProtection="1">
      <alignment horizontal="center" vertical="center"/>
    </xf>
    <xf numFmtId="44" fontId="15" fillId="0" borderId="21" xfId="2" applyFont="1" applyBorder="1" applyAlignment="1" applyProtection="1">
      <alignment vertical="center"/>
    </xf>
    <xf numFmtId="0" fontId="6" fillId="3" borderId="21" xfId="0" applyFont="1" applyFill="1" applyBorder="1" applyAlignment="1">
      <alignment vertical="center"/>
    </xf>
    <xf numFmtId="0" fontId="6" fillId="3" borderId="21" xfId="0" applyFont="1" applyFill="1" applyBorder="1" applyAlignment="1">
      <alignment horizontal="center" vertical="center"/>
    </xf>
    <xf numFmtId="9" fontId="6" fillId="3" borderId="21" xfId="0" applyNumberFormat="1" applyFont="1" applyFill="1" applyBorder="1" applyAlignment="1">
      <alignment vertical="center"/>
    </xf>
    <xf numFmtId="1" fontId="6" fillId="3" borderId="21" xfId="0" applyNumberFormat="1" applyFont="1" applyFill="1" applyBorder="1" applyAlignment="1">
      <alignment horizontal="center" vertical="center"/>
    </xf>
    <xf numFmtId="0" fontId="6" fillId="3" borderId="22" xfId="0" applyFont="1" applyFill="1" applyBorder="1" applyAlignment="1">
      <alignment vertical="center"/>
    </xf>
    <xf numFmtId="0" fontId="5" fillId="0" borderId="20" xfId="0" applyFont="1" applyBorder="1" applyAlignment="1">
      <alignment horizontal="center" vertical="center"/>
    </xf>
    <xf numFmtId="0" fontId="15" fillId="0" borderId="21" xfId="0" applyFont="1" applyBorder="1" applyAlignment="1">
      <alignment horizontal="center" vertical="center"/>
    </xf>
    <xf numFmtId="44" fontId="15" fillId="0" borderId="21" xfId="2" applyFont="1" applyBorder="1" applyAlignment="1" applyProtection="1">
      <alignment vertical="top"/>
    </xf>
    <xf numFmtId="9" fontId="15" fillId="0" borderId="21" xfId="0" applyNumberFormat="1" applyFont="1" applyBorder="1" applyAlignment="1">
      <alignment horizontal="center" vertical="top"/>
    </xf>
    <xf numFmtId="44" fontId="15" fillId="0" borderId="21" xfId="2" applyFont="1" applyBorder="1" applyAlignment="1" applyProtection="1">
      <alignment horizontal="center" vertical="center"/>
    </xf>
    <xf numFmtId="1" fontId="15" fillId="0" borderId="21" xfId="0" applyNumberFormat="1" applyFont="1" applyBorder="1" applyAlignment="1" applyProtection="1">
      <alignment horizontal="center" vertical="center"/>
      <protection locked="0"/>
    </xf>
    <xf numFmtId="44" fontId="15" fillId="0" borderId="22" xfId="2" applyFont="1" applyBorder="1" applyAlignment="1" applyProtection="1">
      <alignment vertical="center"/>
    </xf>
    <xf numFmtId="0" fontId="18" fillId="3" borderId="22" xfId="0" applyFont="1" applyFill="1" applyBorder="1" applyAlignment="1">
      <alignment vertical="center"/>
    </xf>
    <xf numFmtId="9" fontId="15" fillId="0" borderId="21" xfId="0" applyNumberFormat="1" applyFont="1" applyBorder="1" applyAlignment="1">
      <alignment vertical="top"/>
    </xf>
    <xf numFmtId="0" fontId="5" fillId="0" borderId="23" xfId="0" applyFont="1" applyBorder="1" applyAlignment="1">
      <alignment horizontal="center" vertical="center"/>
    </xf>
    <xf numFmtId="0" fontId="11" fillId="3" borderId="20" xfId="0" applyFont="1" applyFill="1" applyBorder="1" applyAlignment="1">
      <alignment horizontal="right" vertical="center"/>
    </xf>
    <xf numFmtId="0" fontId="6" fillId="3" borderId="21" xfId="0" applyFont="1" applyFill="1" applyBorder="1" applyAlignment="1">
      <alignment horizontal="left" vertical="center"/>
    </xf>
    <xf numFmtId="0" fontId="15" fillId="0" borderId="21" xfId="0" applyFont="1" applyBorder="1" applyAlignment="1">
      <alignment vertical="center"/>
    </xf>
    <xf numFmtId="9" fontId="15" fillId="0" borderId="21" xfId="3" applyFont="1" applyBorder="1" applyAlignment="1" applyProtection="1">
      <alignment vertical="top"/>
    </xf>
    <xf numFmtId="0" fontId="17" fillId="3" borderId="4" xfId="5" applyFont="1" applyFill="1" applyBorder="1" applyAlignment="1" applyProtection="1">
      <alignment horizontal="center" vertical="center"/>
    </xf>
    <xf numFmtId="0" fontId="5" fillId="0" borderId="20" xfId="0" applyFont="1" applyBorder="1" applyAlignment="1">
      <alignment horizontal="center" vertical="center" wrapText="1"/>
    </xf>
    <xf numFmtId="0" fontId="5" fillId="3" borderId="4" xfId="0" applyFont="1" applyFill="1" applyBorder="1" applyAlignment="1">
      <alignment horizontal="center" vertical="center" wrapText="1"/>
    </xf>
    <xf numFmtId="8" fontId="15" fillId="0" borderId="21" xfId="2" applyNumberFormat="1" applyFont="1" applyBorder="1" applyAlignment="1" applyProtection="1">
      <alignment vertical="top"/>
    </xf>
    <xf numFmtId="8" fontId="15" fillId="0" borderId="21" xfId="2" applyNumberFormat="1" applyFont="1" applyBorder="1" applyAlignment="1" applyProtection="1">
      <alignment vertical="center"/>
    </xf>
    <xf numFmtId="0" fontId="17" fillId="3" borderId="4" xfId="4" applyFont="1" applyFill="1" applyBorder="1" applyAlignment="1" applyProtection="1">
      <alignment horizontal="center" vertical="center" wrapText="1"/>
    </xf>
    <xf numFmtId="9" fontId="6" fillId="3" borderId="21" xfId="0" applyNumberFormat="1" applyFont="1" applyFill="1" applyBorder="1" applyAlignment="1">
      <alignment horizontal="center" vertical="center"/>
    </xf>
    <xf numFmtId="0" fontId="6" fillId="3" borderId="22" xfId="0" applyFont="1" applyFill="1" applyBorder="1" applyAlignment="1">
      <alignment horizontal="center" vertical="center"/>
    </xf>
    <xf numFmtId="0" fontId="15" fillId="0" borderId="21" xfId="0" applyFont="1" applyBorder="1" applyAlignment="1">
      <alignment horizontal="center" vertical="top" wrapText="1"/>
    </xf>
    <xf numFmtId="164" fontId="19" fillId="0" borderId="21" xfId="3" applyNumberFormat="1" applyFont="1" applyFill="1" applyBorder="1" applyProtection="1"/>
    <xf numFmtId="164" fontId="19" fillId="0" borderId="21" xfId="0" applyNumberFormat="1" applyFont="1" applyBorder="1"/>
    <xf numFmtId="0" fontId="20" fillId="0" borderId="20" xfId="0" applyFont="1" applyBorder="1" applyAlignment="1">
      <alignment horizontal="center" vertical="center"/>
    </xf>
    <xf numFmtId="0" fontId="6" fillId="4" borderId="14" xfId="0" applyFont="1" applyFill="1" applyBorder="1" applyAlignment="1">
      <alignment horizontal="left" vertical="center"/>
    </xf>
    <xf numFmtId="0" fontId="7" fillId="4" borderId="15" xfId="0" applyFont="1" applyFill="1" applyBorder="1" applyAlignment="1">
      <alignment horizontal="center"/>
    </xf>
    <xf numFmtId="0" fontId="6" fillId="4" borderId="16" xfId="0" applyFont="1" applyFill="1" applyBorder="1" applyAlignment="1">
      <alignment horizontal="left"/>
    </xf>
    <xf numFmtId="0" fontId="6" fillId="4" borderId="4" xfId="0" applyFont="1" applyFill="1" applyBorder="1" applyAlignment="1">
      <alignment horizontal="left" vertical="center"/>
    </xf>
    <xf numFmtId="0" fontId="7" fillId="4" borderId="18" xfId="0" applyFont="1" applyFill="1" applyBorder="1" applyAlignment="1">
      <alignment horizontal="center"/>
    </xf>
    <xf numFmtId="0" fontId="6" fillId="4" borderId="19" xfId="0" applyFont="1" applyFill="1" applyBorder="1" applyAlignment="1">
      <alignment horizontal="left"/>
    </xf>
    <xf numFmtId="0" fontId="7" fillId="4" borderId="0" xfId="0" applyFont="1" applyFill="1" applyAlignment="1">
      <alignment horizontal="center"/>
    </xf>
    <xf numFmtId="0" fontId="23" fillId="5" borderId="5" xfId="0" applyFont="1" applyFill="1" applyBorder="1"/>
    <xf numFmtId="0" fontId="6" fillId="4" borderId="8" xfId="0" applyFont="1" applyFill="1" applyBorder="1" applyAlignment="1"/>
    <xf numFmtId="0" fontId="6" fillId="4" borderId="9" xfId="0" applyFont="1" applyFill="1" applyBorder="1" applyAlignment="1"/>
    <xf numFmtId="0" fontId="8" fillId="4" borderId="10" xfId="0" applyFont="1" applyFill="1" applyBorder="1" applyAlignment="1"/>
    <xf numFmtId="0" fontId="4" fillId="0" borderId="0" xfId="0" applyFont="1" applyBorder="1"/>
    <xf numFmtId="0" fontId="4" fillId="5" borderId="5" xfId="0" applyFont="1" applyFill="1" applyBorder="1"/>
    <xf numFmtId="0" fontId="4" fillId="0" borderId="21" xfId="0" applyFont="1" applyBorder="1"/>
    <xf numFmtId="0" fontId="2" fillId="0" borderId="0" xfId="0" applyFont="1"/>
    <xf numFmtId="0" fontId="26" fillId="0" borderId="0" xfId="0" applyFont="1"/>
    <xf numFmtId="0" fontId="11" fillId="3" borderId="0" xfId="0" applyFont="1" applyFill="1" applyBorder="1" applyAlignment="1">
      <alignment horizontal="left" vertical="center"/>
    </xf>
    <xf numFmtId="0" fontId="7" fillId="3" borderId="0" xfId="0" applyFont="1" applyFill="1" applyBorder="1"/>
    <xf numFmtId="1" fontId="7" fillId="3" borderId="0" xfId="0" applyNumberFormat="1" applyFont="1" applyFill="1" applyBorder="1"/>
    <xf numFmtId="0" fontId="13" fillId="3" borderId="0" xfId="0" applyFont="1" applyFill="1" applyBorder="1"/>
    <xf numFmtId="1" fontId="13" fillId="3" borderId="0" xfId="0" applyNumberFormat="1" applyFont="1" applyFill="1" applyBorder="1"/>
    <xf numFmtId="0" fontId="13" fillId="3" borderId="0" xfId="0" applyFont="1" applyFill="1" applyBorder="1" applyAlignment="1">
      <alignment horizontal="right"/>
    </xf>
    <xf numFmtId="0" fontId="11" fillId="3" borderId="0" xfId="0" applyFont="1" applyFill="1" applyBorder="1" applyAlignment="1">
      <alignment vertical="center"/>
    </xf>
    <xf numFmtId="0" fontId="6" fillId="3" borderId="0" xfId="0" applyFont="1" applyFill="1" applyBorder="1"/>
    <xf numFmtId="0" fontId="5" fillId="0" borderId="31" xfId="0" applyFont="1" applyBorder="1" applyAlignment="1">
      <alignment horizontal="center" vertical="center"/>
    </xf>
    <xf numFmtId="0" fontId="15" fillId="0" borderId="32" xfId="0" applyFont="1" applyBorder="1" applyAlignment="1">
      <alignment vertical="top"/>
    </xf>
    <xf numFmtId="0" fontId="16" fillId="0" borderId="32" xfId="0" applyFont="1" applyBorder="1" applyAlignment="1">
      <alignment horizontal="center" wrapText="1"/>
    </xf>
    <xf numFmtId="0" fontId="15" fillId="0" borderId="32" xfId="0" applyFont="1" applyBorder="1" applyAlignment="1">
      <alignment horizontal="center" vertical="top"/>
    </xf>
    <xf numFmtId="44" fontId="15" fillId="0" borderId="32" xfId="2" applyFont="1" applyBorder="1" applyAlignment="1" applyProtection="1">
      <alignment vertical="top"/>
    </xf>
    <xf numFmtId="9" fontId="15" fillId="0" borderId="32" xfId="0" applyNumberFormat="1" applyFont="1" applyBorder="1" applyAlignment="1">
      <alignment vertical="top"/>
    </xf>
    <xf numFmtId="44" fontId="15" fillId="0" borderId="32" xfId="2" applyFont="1" applyBorder="1" applyAlignment="1" applyProtection="1">
      <alignment vertical="center"/>
    </xf>
    <xf numFmtId="44" fontId="15" fillId="0" borderId="32" xfId="2" applyFont="1" applyBorder="1" applyAlignment="1" applyProtection="1">
      <alignment horizontal="center" vertical="center"/>
    </xf>
    <xf numFmtId="1" fontId="15" fillId="0" borderId="32" xfId="0" applyNumberFormat="1" applyFont="1" applyBorder="1" applyAlignment="1" applyProtection="1">
      <alignment horizontal="center" vertical="center"/>
      <protection locked="0"/>
    </xf>
    <xf numFmtId="44" fontId="15" fillId="0" borderId="33" xfId="2" applyFont="1" applyBorder="1" applyAlignment="1" applyProtection="1">
      <alignment vertical="center"/>
    </xf>
    <xf numFmtId="9" fontId="15" fillId="0" borderId="32" xfId="3" applyFont="1" applyBorder="1" applyAlignment="1" applyProtection="1">
      <alignment vertical="top"/>
    </xf>
    <xf numFmtId="0" fontId="11" fillId="2" borderId="34" xfId="0" applyFont="1" applyFill="1" applyBorder="1" applyAlignment="1">
      <alignment horizontal="right" vertical="center" wrapText="1"/>
    </xf>
    <xf numFmtId="0" fontId="6" fillId="2" borderId="35" xfId="0" applyFont="1" applyFill="1" applyBorder="1" applyAlignment="1">
      <alignment vertical="center" wrapText="1"/>
    </xf>
    <xf numFmtId="0" fontId="6" fillId="2" borderId="35" xfId="0" applyFont="1" applyFill="1" applyBorder="1" applyAlignment="1">
      <alignment horizontal="center" vertical="center" wrapText="1"/>
    </xf>
    <xf numFmtId="9" fontId="6" fillId="2" borderId="35" xfId="0" applyNumberFormat="1" applyFont="1" applyFill="1" applyBorder="1" applyAlignment="1">
      <alignment horizontal="center" vertical="center" wrapText="1"/>
    </xf>
    <xf numFmtId="1" fontId="6" fillId="2" borderId="35" xfId="0" applyNumberFormat="1" applyFont="1" applyFill="1" applyBorder="1" applyAlignment="1">
      <alignment horizontal="center" vertical="center" wrapText="1"/>
    </xf>
    <xf numFmtId="0" fontId="6" fillId="2" borderId="3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35" xfId="0" applyFont="1" applyFill="1" applyBorder="1" applyAlignment="1">
      <alignment vertical="center"/>
    </xf>
    <xf numFmtId="0" fontId="6" fillId="3" borderId="35" xfId="0" applyFont="1" applyFill="1" applyBorder="1" applyAlignment="1">
      <alignment horizontal="center" vertical="center"/>
    </xf>
    <xf numFmtId="9" fontId="6" fillId="3" borderId="35" xfId="0" applyNumberFormat="1" applyFont="1" applyFill="1" applyBorder="1" applyAlignment="1">
      <alignment horizontal="center" vertical="center"/>
    </xf>
    <xf numFmtId="1" fontId="6" fillId="3" borderId="35" xfId="0" applyNumberFormat="1" applyFont="1" applyFill="1" applyBorder="1" applyAlignment="1">
      <alignment horizontal="center" vertical="center"/>
    </xf>
    <xf numFmtId="0" fontId="6" fillId="3" borderId="36" xfId="0" applyFont="1" applyFill="1" applyBorder="1" applyAlignment="1">
      <alignment horizontal="center" vertical="center"/>
    </xf>
    <xf numFmtId="0" fontId="24" fillId="6" borderId="4" xfId="0" applyFont="1" applyFill="1" applyBorder="1" applyAlignment="1">
      <alignment horizontal="right" vertical="top" wrapText="1"/>
    </xf>
    <xf numFmtId="0" fontId="24" fillId="6" borderId="0" xfId="0" applyFont="1" applyFill="1" applyBorder="1" applyAlignment="1">
      <alignment horizontal="right" vertical="top" wrapText="1"/>
    </xf>
    <xf numFmtId="0" fontId="24" fillId="6" borderId="5" xfId="0" applyFont="1" applyFill="1" applyBorder="1" applyAlignment="1">
      <alignment horizontal="right" vertical="top" wrapText="1"/>
    </xf>
    <xf numFmtId="0" fontId="25" fillId="6" borderId="4" xfId="0" applyFont="1" applyFill="1" applyBorder="1" applyAlignment="1">
      <alignment horizontal="right" vertical="top" wrapText="1"/>
    </xf>
    <xf numFmtId="0" fontId="25" fillId="6" borderId="0" xfId="0" applyFont="1" applyFill="1" applyBorder="1" applyAlignment="1">
      <alignment horizontal="right" vertical="top" wrapText="1"/>
    </xf>
    <xf numFmtId="0" fontId="25" fillId="6" borderId="5" xfId="0" applyFont="1" applyFill="1" applyBorder="1" applyAlignment="1">
      <alignment horizontal="right" vertical="top" wrapText="1"/>
    </xf>
    <xf numFmtId="0" fontId="6" fillId="5" borderId="11" xfId="0" applyFont="1" applyFill="1" applyBorder="1" applyAlignment="1">
      <alignment horizontal="left"/>
    </xf>
    <xf numFmtId="0" fontId="6" fillId="5" borderId="0" xfId="0" applyFont="1" applyFill="1" applyBorder="1" applyAlignment="1">
      <alignment horizontal="left"/>
    </xf>
    <xf numFmtId="0" fontId="6" fillId="5" borderId="5" xfId="0" applyFont="1" applyFill="1" applyBorder="1" applyAlignment="1">
      <alignment horizontal="left"/>
    </xf>
    <xf numFmtId="0" fontId="22" fillId="0" borderId="21" xfId="0" applyFont="1" applyBorder="1" applyAlignment="1">
      <alignment horizontal="center" vertical="center"/>
    </xf>
    <xf numFmtId="0" fontId="9" fillId="0" borderId="0" xfId="0" applyFont="1" applyBorder="1" applyAlignment="1">
      <alignment horizontal="center" vertical="center"/>
    </xf>
    <xf numFmtId="44" fontId="15" fillId="0" borderId="22" xfId="2" applyFont="1" applyBorder="1" applyAlignment="1" applyProtection="1">
      <alignment horizontal="center" vertical="center"/>
    </xf>
    <xf numFmtId="0" fontId="5" fillId="0" borderId="23" xfId="0" applyFont="1" applyBorder="1" applyAlignment="1">
      <alignment horizontal="center" vertical="center" wrapText="1"/>
    </xf>
    <xf numFmtId="0" fontId="5" fillId="0" borderId="27" xfId="0" applyFont="1" applyBorder="1" applyAlignment="1">
      <alignment horizontal="center" vertical="center" wrapText="1"/>
    </xf>
    <xf numFmtId="9" fontId="15" fillId="0" borderId="21" xfId="0" applyNumberFormat="1" applyFont="1" applyBorder="1" applyAlignment="1">
      <alignment horizontal="center" vertical="top"/>
    </xf>
    <xf numFmtId="44" fontId="15" fillId="0" borderId="25" xfId="2" applyFont="1" applyBorder="1" applyAlignment="1" applyProtection="1">
      <alignment horizontal="center" vertical="center"/>
    </xf>
    <xf numFmtId="44" fontId="15" fillId="0" borderId="28" xfId="2" applyFont="1" applyBorder="1" applyAlignment="1" applyProtection="1">
      <alignment horizontal="center" vertical="center"/>
    </xf>
    <xf numFmtId="1" fontId="15" fillId="0" borderId="25" xfId="2" applyNumberFormat="1" applyFont="1" applyBorder="1" applyAlignment="1" applyProtection="1">
      <alignment horizontal="center" vertical="center"/>
      <protection locked="0"/>
    </xf>
    <xf numFmtId="1" fontId="15" fillId="0" borderId="28" xfId="2" applyNumberFormat="1" applyFont="1" applyBorder="1" applyAlignment="1" applyProtection="1">
      <alignment horizontal="center" vertical="center"/>
      <protection locked="0"/>
    </xf>
    <xf numFmtId="44" fontId="15" fillId="0" borderId="26" xfId="2" applyFont="1" applyBorder="1" applyAlignment="1" applyProtection="1">
      <alignment horizontal="center" vertical="center"/>
    </xf>
    <xf numFmtId="44" fontId="15" fillId="0" borderId="29" xfId="2" applyFont="1" applyBorder="1" applyAlignment="1" applyProtection="1">
      <alignment horizontal="center" vertical="center"/>
    </xf>
    <xf numFmtId="0" fontId="5" fillId="0" borderId="23" xfId="0" applyFont="1" applyBorder="1" applyAlignment="1">
      <alignment horizontal="center" vertical="center"/>
    </xf>
    <xf numFmtId="0" fontId="5" fillId="0" borderId="27" xfId="0" applyFont="1" applyBorder="1" applyAlignment="1">
      <alignment horizontal="center" vertical="center"/>
    </xf>
    <xf numFmtId="0" fontId="5" fillId="0" borderId="24" xfId="0" applyFont="1" applyBorder="1" applyAlignment="1">
      <alignment horizontal="center" vertical="center"/>
    </xf>
    <xf numFmtId="44" fontId="15" fillId="0" borderId="21" xfId="2" applyFont="1" applyBorder="1" applyAlignment="1" applyProtection="1">
      <alignment horizontal="center" vertical="center"/>
    </xf>
    <xf numFmtId="1" fontId="15" fillId="0" borderId="21" xfId="1" applyNumberFormat="1" applyFont="1" applyBorder="1" applyAlignment="1" applyProtection="1">
      <alignment horizontal="center" vertical="center"/>
      <protection locked="0"/>
    </xf>
    <xf numFmtId="0" fontId="21" fillId="3" borderId="0" xfId="4" applyFont="1" applyFill="1" applyBorder="1" applyAlignment="1" applyProtection="1">
      <alignment horizontal="right"/>
    </xf>
    <xf numFmtId="0" fontId="13" fillId="2" borderId="35" xfId="0" applyFont="1" applyFill="1" applyBorder="1" applyAlignment="1">
      <alignment horizontal="center" vertical="center" wrapText="1"/>
    </xf>
    <xf numFmtId="0" fontId="13" fillId="2" borderId="21" xfId="0" applyFont="1" applyFill="1" applyBorder="1" applyAlignment="1">
      <alignment horizontal="center" vertical="center" wrapText="1"/>
    </xf>
    <xf numFmtId="1" fontId="13" fillId="2" borderId="35" xfId="0" applyNumberFormat="1" applyFont="1" applyFill="1" applyBorder="1" applyAlignment="1">
      <alignment horizontal="center" vertical="center" wrapText="1"/>
    </xf>
    <xf numFmtId="1" fontId="13" fillId="2" borderId="21"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3" borderId="0" xfId="0" applyFont="1" applyFill="1" applyBorder="1" applyAlignment="1">
      <alignment horizontal="center"/>
    </xf>
    <xf numFmtId="0" fontId="12" fillId="3" borderId="0" xfId="0" applyFont="1" applyFill="1" applyBorder="1" applyAlignment="1">
      <alignment horizontal="left" vertical="top" wrapText="1"/>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9" fillId="0" borderId="17" xfId="0" applyFont="1" applyBorder="1" applyAlignment="1">
      <alignment horizontal="center" vertical="center"/>
    </xf>
    <xf numFmtId="0" fontId="9" fillId="0" borderId="7" xfId="0" applyFont="1" applyBorder="1" applyAlignment="1">
      <alignment horizontal="center" vertical="center"/>
    </xf>
    <xf numFmtId="0" fontId="14" fillId="2" borderId="37" xfId="0" applyFont="1" applyFill="1" applyBorder="1" applyAlignment="1">
      <alignment horizontal="right" vertical="center"/>
    </xf>
    <xf numFmtId="0" fontId="14" fillId="2" borderId="38" xfId="0" applyFont="1" applyFill="1" applyBorder="1" applyAlignment="1">
      <alignment horizontal="right" vertical="center"/>
    </xf>
    <xf numFmtId="0" fontId="14" fillId="2" borderId="39" xfId="0" applyFont="1" applyFill="1" applyBorder="1" applyAlignment="1">
      <alignment horizontal="right" vertical="center"/>
    </xf>
    <xf numFmtId="44" fontId="15" fillId="0" borderId="32" xfId="0" applyNumberFormat="1" applyFont="1" applyBorder="1" applyAlignment="1">
      <alignment horizontal="center" vertical="center"/>
    </xf>
    <xf numFmtId="44" fontId="15" fillId="0" borderId="33" xfId="0" applyNumberFormat="1" applyFont="1" applyBorder="1" applyAlignment="1">
      <alignment horizontal="center" vertical="center"/>
    </xf>
    <xf numFmtId="0" fontId="13" fillId="3" borderId="0" xfId="0" applyFont="1" applyFill="1" applyBorder="1" applyAlignment="1">
      <alignment horizontal="right"/>
    </xf>
    <xf numFmtId="0" fontId="11" fillId="2" borderId="3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35" xfId="0" applyFont="1" applyFill="1" applyBorder="1" applyAlignment="1">
      <alignment horizontal="center" vertical="center"/>
    </xf>
    <xf numFmtId="0" fontId="12" fillId="2" borderId="21" xfId="0" applyFont="1" applyFill="1" applyBorder="1" applyAlignment="1">
      <alignment horizontal="center" vertical="center"/>
    </xf>
    <xf numFmtId="9" fontId="13" fillId="2" borderId="35" xfId="0" applyNumberFormat="1" applyFont="1" applyFill="1" applyBorder="1" applyAlignment="1">
      <alignment horizontal="center" vertical="center" wrapText="1"/>
    </xf>
    <xf numFmtId="9" fontId="13" fillId="2" borderId="21" xfId="0" applyNumberFormat="1" applyFont="1" applyFill="1" applyBorder="1" applyAlignment="1">
      <alignment horizontal="center" vertical="center" wrapText="1"/>
    </xf>
    <xf numFmtId="0" fontId="27" fillId="0" borderId="9"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2" fillId="2" borderId="2"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13" fillId="2" borderId="2" xfId="0" applyNumberFormat="1" applyFont="1" applyFill="1" applyBorder="1" applyAlignment="1">
      <alignment horizontal="center" vertical="center" wrapText="1"/>
    </xf>
    <xf numFmtId="1" fontId="13" fillId="2" borderId="0" xfId="0" applyNumberFormat="1" applyFont="1" applyFill="1" applyBorder="1" applyAlignment="1">
      <alignment horizontal="center" vertical="center" wrapText="1"/>
    </xf>
    <xf numFmtId="1" fontId="13" fillId="2" borderId="1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2"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0" xfId="0" applyFont="1" applyFill="1" applyBorder="1" applyAlignment="1">
      <alignment horizontal="center" vertical="center" wrapText="1"/>
    </xf>
  </cellXfs>
  <cellStyles count="6">
    <cellStyle name="Hyperlink" xfId="5" xr:uid="{C4A5E178-CF03-47AF-B3A9-2707FE00C27E}"/>
    <cellStyle name="Lien hypertexte" xfId="4" builtinId="8"/>
    <cellStyle name="Milliers" xfId="1" builtinId="3"/>
    <cellStyle name="Monétaire" xfId="2" builtinId="4"/>
    <cellStyle name="Normal" xfId="0" builtinId="0"/>
    <cellStyle name="Pourcentage" xfId="3" builtinId="5"/>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10584</xdr:colOff>
      <xdr:row>0</xdr:row>
      <xdr:rowOff>21167</xdr:rowOff>
    </xdr:from>
    <xdr:to>
      <xdr:col>10</xdr:col>
      <xdr:colOff>52917</xdr:colOff>
      <xdr:row>14</xdr:row>
      <xdr:rowOff>20035</xdr:rowOff>
    </xdr:to>
    <xdr:pic>
      <xdr:nvPicPr>
        <xdr:cNvPr id="3" name="Image 2">
          <a:extLst>
            <a:ext uri="{FF2B5EF4-FFF2-40B4-BE49-F238E27FC236}">
              <a16:creationId xmlns:a16="http://schemas.microsoft.com/office/drawing/2014/main" id="{451B6165-8D86-499E-9DDA-30E6B0D0A83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9" t="7346" r="-347" b="1451"/>
        <a:stretch/>
      </xdr:blipFill>
      <xdr:spPr>
        <a:xfrm>
          <a:off x="10584" y="21167"/>
          <a:ext cx="10767483" cy="2576968"/>
        </a:xfrm>
        <a:prstGeom prst="rect">
          <a:avLst/>
        </a:prstGeom>
      </xdr:spPr>
    </xdr:pic>
    <xdr:clientData/>
  </xdr:twoCellAnchor>
  <xdr:twoCellAnchor editAs="oneCell">
    <xdr:from>
      <xdr:col>0</xdr:col>
      <xdr:colOff>495300</xdr:colOff>
      <xdr:row>5</xdr:row>
      <xdr:rowOff>160303</xdr:rowOff>
    </xdr:from>
    <xdr:to>
      <xdr:col>1</xdr:col>
      <xdr:colOff>2781300</xdr:colOff>
      <xdr:row>12</xdr:row>
      <xdr:rowOff>19049</xdr:rowOff>
    </xdr:to>
    <xdr:pic>
      <xdr:nvPicPr>
        <xdr:cNvPr id="5" name="Image 4">
          <a:extLst>
            <a:ext uri="{FF2B5EF4-FFF2-40B4-BE49-F238E27FC236}">
              <a16:creationId xmlns:a16="http://schemas.microsoft.com/office/drawing/2014/main" id="{CE6CECB8-E9E7-4275-B83A-D86381EE8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5300" y="1179478"/>
          <a:ext cx="3048000" cy="127797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ente-directe-dv.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A65D-C167-4747-9728-48EE090662AF}">
  <dimension ref="A1:U87"/>
  <sheetViews>
    <sheetView tabSelected="1" view="pageBreakPreview" topLeftCell="C67" zoomScaleNormal="100" zoomScaleSheetLayoutView="100" workbookViewId="0">
      <selection activeCell="C19" sqref="C19:D19"/>
    </sheetView>
  </sheetViews>
  <sheetFormatPr baseColWidth="10" defaultRowHeight="14.25"/>
  <cols>
    <col min="2" max="2" width="55.33203125" bestFit="1" customWidth="1"/>
    <col min="11" max="11" width="1.6640625" customWidth="1"/>
    <col min="13" max="13" width="53.1328125" bestFit="1" customWidth="1"/>
  </cols>
  <sheetData>
    <row r="1" spans="1:21" ht="16.899999999999999">
      <c r="L1" s="85"/>
      <c r="M1" s="86" t="s">
        <v>86</v>
      </c>
      <c r="N1" s="87"/>
      <c r="O1" s="87"/>
      <c r="P1" s="87"/>
      <c r="Q1" s="88"/>
      <c r="R1" s="87"/>
      <c r="S1" s="87"/>
      <c r="T1" s="89"/>
      <c r="U1" s="90"/>
    </row>
    <row r="2" spans="1:21" ht="15.75">
      <c r="L2" s="18">
        <v>527</v>
      </c>
      <c r="M2" s="8" t="s">
        <v>87</v>
      </c>
      <c r="N2" s="10" t="s">
        <v>28</v>
      </c>
      <c r="O2" s="10" t="s">
        <v>17</v>
      </c>
      <c r="P2" s="20">
        <v>2.5</v>
      </c>
      <c r="Q2" s="31">
        <v>0.32400000000000001</v>
      </c>
      <c r="R2" s="12">
        <v>1.69</v>
      </c>
      <c r="S2" s="12">
        <v>20.28</v>
      </c>
      <c r="T2" s="23"/>
      <c r="U2" s="24">
        <f t="shared" ref="U2:U7" si="0">S2*T2</f>
        <v>0</v>
      </c>
    </row>
    <row r="3" spans="1:21" ht="15.75">
      <c r="L3" s="27">
        <v>528</v>
      </c>
      <c r="M3" s="8" t="s">
        <v>88</v>
      </c>
      <c r="N3" s="40" t="s">
        <v>16</v>
      </c>
      <c r="O3" s="10" t="s">
        <v>17</v>
      </c>
      <c r="P3" s="20">
        <v>2.9</v>
      </c>
      <c r="Q3" s="31">
        <v>0.24482758620689654</v>
      </c>
      <c r="R3" s="12">
        <v>2.19</v>
      </c>
      <c r="S3" s="12">
        <v>26.28</v>
      </c>
      <c r="T3" s="23"/>
      <c r="U3" s="24">
        <f t="shared" si="0"/>
        <v>0</v>
      </c>
    </row>
    <row r="4" spans="1:21" ht="15.75">
      <c r="L4" s="18">
        <v>529</v>
      </c>
      <c r="M4" s="8" t="s">
        <v>89</v>
      </c>
      <c r="N4" s="10" t="s">
        <v>90</v>
      </c>
      <c r="O4" s="10" t="s">
        <v>17</v>
      </c>
      <c r="P4" s="20">
        <v>3.95</v>
      </c>
      <c r="Q4" s="31">
        <v>0.36962025316455693</v>
      </c>
      <c r="R4" s="12">
        <v>2.4900000000000002</v>
      </c>
      <c r="S4" s="12">
        <v>29.880000000000003</v>
      </c>
      <c r="T4" s="23"/>
      <c r="U4" s="24">
        <f t="shared" si="0"/>
        <v>0</v>
      </c>
    </row>
    <row r="5" spans="1:21" ht="15.75">
      <c r="L5" s="27">
        <v>530</v>
      </c>
      <c r="M5" s="8" t="s">
        <v>91</v>
      </c>
      <c r="N5" s="10" t="s">
        <v>81</v>
      </c>
      <c r="O5" s="10" t="s">
        <v>17</v>
      </c>
      <c r="P5" s="20">
        <v>3.95</v>
      </c>
      <c r="Q5" s="31">
        <v>0.36962025316455693</v>
      </c>
      <c r="R5" s="12">
        <v>2.4900000000000002</v>
      </c>
      <c r="S5" s="12">
        <v>29.880000000000003</v>
      </c>
      <c r="T5" s="23"/>
      <c r="U5" s="24">
        <f t="shared" si="0"/>
        <v>0</v>
      </c>
    </row>
    <row r="6" spans="1:21" ht="15.75">
      <c r="L6" s="27">
        <v>531</v>
      </c>
      <c r="M6" s="8" t="s">
        <v>92</v>
      </c>
      <c r="N6" s="10" t="s">
        <v>90</v>
      </c>
      <c r="O6" s="10" t="s">
        <v>17</v>
      </c>
      <c r="P6" s="20">
        <v>3.95</v>
      </c>
      <c r="Q6" s="31">
        <v>0.36962025316455693</v>
      </c>
      <c r="R6" s="12">
        <v>2.4900000000000002</v>
      </c>
      <c r="S6" s="12">
        <v>29.880000000000003</v>
      </c>
      <c r="T6" s="23"/>
      <c r="U6" s="24">
        <f t="shared" si="0"/>
        <v>0</v>
      </c>
    </row>
    <row r="7" spans="1:21" ht="15.75">
      <c r="L7" s="18">
        <v>532</v>
      </c>
      <c r="M7" s="8" t="s">
        <v>93</v>
      </c>
      <c r="N7" s="10" t="s">
        <v>94</v>
      </c>
      <c r="O7" s="10" t="s">
        <v>17</v>
      </c>
      <c r="P7" s="20">
        <v>2.38</v>
      </c>
      <c r="Q7" s="31">
        <v>0.28991596638655459</v>
      </c>
      <c r="R7" s="12">
        <v>1.69</v>
      </c>
      <c r="S7" s="12">
        <v>20.28</v>
      </c>
      <c r="T7" s="23"/>
      <c r="U7" s="24">
        <f t="shared" si="0"/>
        <v>0</v>
      </c>
    </row>
    <row r="8" spans="1:21" ht="16.899999999999999">
      <c r="L8" s="11"/>
      <c r="M8" s="13" t="s">
        <v>95</v>
      </c>
      <c r="N8" s="14"/>
      <c r="O8" s="14"/>
      <c r="P8" s="14"/>
      <c r="Q8" s="38"/>
      <c r="R8" s="14"/>
      <c r="S8" s="14"/>
      <c r="T8" s="16"/>
      <c r="U8" s="39"/>
    </row>
    <row r="9" spans="1:21" ht="15.75">
      <c r="L9" s="18">
        <v>534</v>
      </c>
      <c r="M9" s="8" t="s">
        <v>96</v>
      </c>
      <c r="N9" s="10" t="s">
        <v>70</v>
      </c>
      <c r="O9" s="10" t="s">
        <v>17</v>
      </c>
      <c r="P9" s="20">
        <v>3.7</v>
      </c>
      <c r="Q9" s="31">
        <v>0.32702702702702702</v>
      </c>
      <c r="R9" s="12">
        <v>2.4900000000000002</v>
      </c>
      <c r="S9" s="12">
        <v>29.880000000000003</v>
      </c>
      <c r="T9" s="23"/>
      <c r="U9" s="24">
        <f t="shared" ref="U9:U13" si="1">S9*T9</f>
        <v>0</v>
      </c>
    </row>
    <row r="10" spans="1:21" ht="15.75">
      <c r="L10" s="18">
        <v>535</v>
      </c>
      <c r="M10" s="8" t="s">
        <v>97</v>
      </c>
      <c r="N10" s="10" t="s">
        <v>30</v>
      </c>
      <c r="O10" s="10" t="s">
        <v>17</v>
      </c>
      <c r="P10" s="20">
        <v>3.1</v>
      </c>
      <c r="Q10" s="31">
        <v>0.39032258064516134</v>
      </c>
      <c r="R10" s="12">
        <v>1.89</v>
      </c>
      <c r="S10" s="12">
        <v>22.68</v>
      </c>
      <c r="T10" s="23"/>
      <c r="U10" s="24">
        <f t="shared" si="1"/>
        <v>0</v>
      </c>
    </row>
    <row r="11" spans="1:21" ht="15.75">
      <c r="L11" s="18">
        <v>536</v>
      </c>
      <c r="M11" s="8" t="s">
        <v>98</v>
      </c>
      <c r="N11" s="10" t="s">
        <v>99</v>
      </c>
      <c r="O11" s="10" t="s">
        <v>17</v>
      </c>
      <c r="P11" s="20">
        <v>3.29</v>
      </c>
      <c r="Q11" s="31">
        <v>0.33434650455927056</v>
      </c>
      <c r="R11" s="12">
        <v>2.19</v>
      </c>
      <c r="S11" s="12">
        <v>26.28</v>
      </c>
      <c r="T11" s="23"/>
      <c r="U11" s="24">
        <f t="shared" si="1"/>
        <v>0</v>
      </c>
    </row>
    <row r="12" spans="1:21" ht="15.75">
      <c r="L12" s="18">
        <v>537</v>
      </c>
      <c r="M12" s="8" t="s">
        <v>100</v>
      </c>
      <c r="N12" s="40" t="s">
        <v>101</v>
      </c>
      <c r="O12" s="10" t="s">
        <v>17</v>
      </c>
      <c r="P12" s="20">
        <v>3.5</v>
      </c>
      <c r="Q12" s="31">
        <v>0.43142857142857144</v>
      </c>
      <c r="R12" s="12">
        <v>1.99</v>
      </c>
      <c r="S12" s="12">
        <v>23.88</v>
      </c>
      <c r="T12" s="23"/>
      <c r="U12" s="24">
        <f t="shared" si="1"/>
        <v>0</v>
      </c>
    </row>
    <row r="13" spans="1:21" ht="15.75">
      <c r="L13" s="18">
        <v>538</v>
      </c>
      <c r="M13" s="8" t="s">
        <v>102</v>
      </c>
      <c r="N13" s="10" t="s">
        <v>81</v>
      </c>
      <c r="O13" s="10" t="s">
        <v>17</v>
      </c>
      <c r="P13" s="20">
        <v>3.3</v>
      </c>
      <c r="Q13" s="31">
        <v>0.39696969696969692</v>
      </c>
      <c r="R13" s="12">
        <v>1.99</v>
      </c>
      <c r="S13" s="12">
        <v>23.88</v>
      </c>
      <c r="T13" s="23"/>
      <c r="U13" s="24">
        <f t="shared" si="1"/>
        <v>0</v>
      </c>
    </row>
    <row r="14" spans="1:21" ht="16.899999999999999">
      <c r="L14" s="11"/>
      <c r="M14" s="13" t="s">
        <v>103</v>
      </c>
      <c r="N14" s="14"/>
      <c r="O14" s="14"/>
      <c r="P14" s="14"/>
      <c r="Q14" s="38"/>
      <c r="R14" s="14"/>
      <c r="S14" s="14"/>
      <c r="T14" s="16"/>
      <c r="U14" s="39"/>
    </row>
    <row r="15" spans="1:21" ht="14.55" customHeight="1">
      <c r="A15" s="91" t="s">
        <v>172</v>
      </c>
      <c r="B15" s="92"/>
      <c r="C15" s="92"/>
      <c r="D15" s="92"/>
      <c r="E15" s="92"/>
      <c r="F15" s="92"/>
      <c r="G15" s="92"/>
      <c r="H15" s="92"/>
      <c r="I15" s="92"/>
      <c r="J15" s="93"/>
      <c r="L15" s="18">
        <v>540</v>
      </c>
      <c r="M15" s="8" t="s">
        <v>104</v>
      </c>
      <c r="N15" s="10" t="s">
        <v>16</v>
      </c>
      <c r="O15" s="10" t="s">
        <v>17</v>
      </c>
      <c r="P15" s="20">
        <v>3.58</v>
      </c>
      <c r="Q15" s="31">
        <v>0.52793296089385477</v>
      </c>
      <c r="R15" s="12">
        <v>1.69</v>
      </c>
      <c r="S15" s="12">
        <v>20.28</v>
      </c>
      <c r="T15" s="23"/>
      <c r="U15" s="24">
        <f t="shared" ref="U15:U20" si="2">S15*T15</f>
        <v>0</v>
      </c>
    </row>
    <row r="16" spans="1:21" ht="14.55" customHeight="1">
      <c r="A16" s="94" t="s">
        <v>173</v>
      </c>
      <c r="B16" s="95"/>
      <c r="C16" s="95"/>
      <c r="D16" s="95"/>
      <c r="E16" s="95"/>
      <c r="F16" s="95"/>
      <c r="G16" s="95"/>
      <c r="H16" s="95"/>
      <c r="I16" s="95"/>
      <c r="J16" s="96"/>
      <c r="L16" s="18">
        <v>541</v>
      </c>
      <c r="M16" s="8" t="s">
        <v>105</v>
      </c>
      <c r="N16" s="40" t="s">
        <v>21</v>
      </c>
      <c r="O16" s="10" t="s">
        <v>17</v>
      </c>
      <c r="P16" s="20">
        <v>3.58</v>
      </c>
      <c r="Q16" s="31">
        <v>0.55586592178770944</v>
      </c>
      <c r="R16" s="12">
        <v>1.59</v>
      </c>
      <c r="S16" s="12">
        <v>19.080000000000002</v>
      </c>
      <c r="T16" s="23"/>
      <c r="U16" s="24">
        <f t="shared" si="2"/>
        <v>0</v>
      </c>
    </row>
    <row r="17" spans="1:21" ht="14.55" customHeight="1">
      <c r="A17" s="94"/>
      <c r="B17" s="95"/>
      <c r="C17" s="95"/>
      <c r="D17" s="95"/>
      <c r="E17" s="95"/>
      <c r="F17" s="95"/>
      <c r="G17" s="95"/>
      <c r="H17" s="95"/>
      <c r="I17" s="95"/>
      <c r="J17" s="96"/>
      <c r="L17" s="18">
        <v>542</v>
      </c>
      <c r="M17" s="8" t="s">
        <v>106</v>
      </c>
      <c r="N17" s="10" t="s">
        <v>30</v>
      </c>
      <c r="O17" s="10" t="s">
        <v>17</v>
      </c>
      <c r="P17" s="20">
        <v>3.58</v>
      </c>
      <c r="Q17" s="31">
        <v>0.52793296089385477</v>
      </c>
      <c r="R17" s="12">
        <v>1.69</v>
      </c>
      <c r="S17" s="12">
        <v>20.28</v>
      </c>
      <c r="T17" s="23"/>
      <c r="U17" s="24">
        <f t="shared" si="2"/>
        <v>0</v>
      </c>
    </row>
    <row r="18" spans="1:21" ht="16.899999999999999">
      <c r="A18" s="44" t="s">
        <v>0</v>
      </c>
      <c r="B18" s="45"/>
      <c r="C18" s="46" t="s">
        <v>1</v>
      </c>
      <c r="D18" s="45"/>
      <c r="E18" s="52"/>
      <c r="F18" s="53"/>
      <c r="G18" s="53"/>
      <c r="H18" s="53"/>
      <c r="I18" s="54"/>
      <c r="J18" s="51"/>
      <c r="L18" s="18">
        <v>543</v>
      </c>
      <c r="M18" s="8" t="s">
        <v>107</v>
      </c>
      <c r="N18" s="10" t="s">
        <v>108</v>
      </c>
      <c r="O18" s="10" t="s">
        <v>17</v>
      </c>
      <c r="P18" s="20">
        <v>3.58</v>
      </c>
      <c r="Q18" s="31">
        <v>0.36033519553072624</v>
      </c>
      <c r="R18" s="12">
        <v>2.29</v>
      </c>
      <c r="S18" s="12">
        <v>27.48</v>
      </c>
      <c r="T18" s="23"/>
      <c r="U18" s="24">
        <f t="shared" si="2"/>
        <v>0</v>
      </c>
    </row>
    <row r="19" spans="1:21" ht="16.899999999999999">
      <c r="A19" s="126" t="s">
        <v>185</v>
      </c>
      <c r="B19" s="127"/>
      <c r="C19" s="128">
        <v>1218</v>
      </c>
      <c r="D19" s="129"/>
      <c r="E19" s="101"/>
      <c r="F19" s="101"/>
      <c r="G19" s="101"/>
      <c r="H19" s="101"/>
      <c r="I19" s="101"/>
      <c r="J19" s="55"/>
      <c r="L19" s="18">
        <v>544</v>
      </c>
      <c r="M19" s="8" t="s">
        <v>109</v>
      </c>
      <c r="N19" s="40" t="s">
        <v>28</v>
      </c>
      <c r="O19" s="10" t="s">
        <v>17</v>
      </c>
      <c r="P19" s="20">
        <v>3.58</v>
      </c>
      <c r="Q19" s="31">
        <v>0.38826815642458101</v>
      </c>
      <c r="R19" s="12">
        <v>2.19</v>
      </c>
      <c r="S19" s="12">
        <v>26.28</v>
      </c>
      <c r="T19" s="23"/>
      <c r="U19" s="24">
        <f t="shared" si="2"/>
        <v>0</v>
      </c>
    </row>
    <row r="20" spans="1:21" ht="16.899999999999999">
      <c r="A20" s="47" t="s">
        <v>2</v>
      </c>
      <c r="B20" s="48"/>
      <c r="C20" s="49" t="s">
        <v>3</v>
      </c>
      <c r="D20" s="50"/>
      <c r="E20" s="97" t="s">
        <v>4</v>
      </c>
      <c r="F20" s="98"/>
      <c r="G20" s="98"/>
      <c r="H20" s="98"/>
      <c r="I20" s="99"/>
      <c r="J20" s="56"/>
      <c r="L20" s="18">
        <v>545</v>
      </c>
      <c r="M20" s="8" t="s">
        <v>110</v>
      </c>
      <c r="N20" s="10" t="s">
        <v>24</v>
      </c>
      <c r="O20" s="10" t="s">
        <v>17</v>
      </c>
      <c r="P20" s="20">
        <v>3.58</v>
      </c>
      <c r="Q20" s="31">
        <v>0.44413407821229051</v>
      </c>
      <c r="R20" s="12">
        <v>1.99</v>
      </c>
      <c r="S20" s="12">
        <v>23.88</v>
      </c>
      <c r="T20" s="23"/>
      <c r="U20" s="24">
        <f t="shared" si="2"/>
        <v>0</v>
      </c>
    </row>
    <row r="21" spans="1:21" ht="16.899999999999999">
      <c r="A21" s="100"/>
      <c r="B21" s="100"/>
      <c r="C21" s="100"/>
      <c r="D21" s="100"/>
      <c r="E21" s="100"/>
      <c r="F21" s="100"/>
      <c r="G21" s="100"/>
      <c r="H21" s="100"/>
      <c r="I21" s="100"/>
      <c r="J21" s="57"/>
      <c r="L21" s="11"/>
      <c r="M21" s="13" t="s">
        <v>111</v>
      </c>
      <c r="N21" s="14"/>
      <c r="O21" s="14"/>
      <c r="P21" s="14"/>
      <c r="Q21" s="38"/>
      <c r="R21" s="14"/>
      <c r="S21" s="14"/>
      <c r="T21" s="16"/>
      <c r="U21" s="39"/>
    </row>
    <row r="22" spans="1:21" ht="15.75">
      <c r="A22" s="144" t="s">
        <v>184</v>
      </c>
      <c r="B22" s="145"/>
      <c r="C22" s="145"/>
      <c r="D22" s="145"/>
      <c r="E22" s="145"/>
      <c r="F22" s="145"/>
      <c r="G22" s="145"/>
      <c r="H22" s="145"/>
      <c r="I22" s="145"/>
      <c r="J22" s="145"/>
      <c r="L22" s="18">
        <v>547</v>
      </c>
      <c r="M22" s="8" t="s">
        <v>112</v>
      </c>
      <c r="N22" s="10" t="s">
        <v>21</v>
      </c>
      <c r="O22" s="10" t="s">
        <v>45</v>
      </c>
      <c r="P22" s="20">
        <v>3</v>
      </c>
      <c r="Q22" s="31">
        <v>0.40333333333333332</v>
      </c>
      <c r="R22" s="12">
        <v>1.79</v>
      </c>
      <c r="S22" s="12">
        <v>42.96</v>
      </c>
      <c r="T22" s="23"/>
      <c r="U22" s="24">
        <f t="shared" ref="U22:U27" si="3">S22*T22</f>
        <v>0</v>
      </c>
    </row>
    <row r="23" spans="1:21" ht="31.5">
      <c r="A23" s="146"/>
      <c r="B23" s="146"/>
      <c r="C23" s="146"/>
      <c r="D23" s="146"/>
      <c r="E23" s="146"/>
      <c r="F23" s="146"/>
      <c r="G23" s="146"/>
      <c r="H23" s="146"/>
      <c r="I23" s="146"/>
      <c r="J23" s="146"/>
      <c r="L23" s="18">
        <v>548</v>
      </c>
      <c r="M23" s="8" t="s">
        <v>113</v>
      </c>
      <c r="N23" s="40" t="s">
        <v>24</v>
      </c>
      <c r="O23" s="10" t="s">
        <v>45</v>
      </c>
      <c r="P23" s="20">
        <v>3.29</v>
      </c>
      <c r="Q23" s="31">
        <v>0.39513677811550152</v>
      </c>
      <c r="R23" s="12">
        <v>1.99</v>
      </c>
      <c r="S23" s="12">
        <v>47.76</v>
      </c>
      <c r="T23" s="23"/>
      <c r="U23" s="24">
        <f t="shared" si="3"/>
        <v>0</v>
      </c>
    </row>
    <row r="24" spans="1:21" ht="18" customHeight="1" thickBot="1">
      <c r="A24" s="146"/>
      <c r="B24" s="146"/>
      <c r="C24" s="146"/>
      <c r="D24" s="146"/>
      <c r="E24" s="146"/>
      <c r="F24" s="146"/>
      <c r="G24" s="146"/>
      <c r="H24" s="146"/>
      <c r="I24" s="146"/>
      <c r="J24" s="146"/>
      <c r="L24" s="18">
        <v>549</v>
      </c>
      <c r="M24" s="8" t="s">
        <v>114</v>
      </c>
      <c r="N24" s="10" t="s">
        <v>24</v>
      </c>
      <c r="O24" s="10" t="s">
        <v>45</v>
      </c>
      <c r="P24" s="20">
        <v>3.69</v>
      </c>
      <c r="Q24" s="31">
        <v>0.35230352303523033</v>
      </c>
      <c r="R24" s="12">
        <v>2.39</v>
      </c>
      <c r="S24" s="12">
        <v>57.36</v>
      </c>
      <c r="T24" s="23"/>
      <c r="U24" s="24">
        <f t="shared" si="3"/>
        <v>0</v>
      </c>
    </row>
    <row r="25" spans="1:21" ht="15.75">
      <c r="A25" s="162" t="s">
        <v>5</v>
      </c>
      <c r="B25" s="147" t="s">
        <v>6</v>
      </c>
      <c r="C25" s="159" t="s">
        <v>7</v>
      </c>
      <c r="D25" s="159" t="s">
        <v>8</v>
      </c>
      <c r="E25" s="147" t="s">
        <v>9</v>
      </c>
      <c r="F25" s="147" t="s">
        <v>183</v>
      </c>
      <c r="G25" s="156" t="s">
        <v>10</v>
      </c>
      <c r="H25" s="156" t="s">
        <v>11</v>
      </c>
      <c r="I25" s="153" t="s">
        <v>12</v>
      </c>
      <c r="J25" s="150" t="s">
        <v>13</v>
      </c>
      <c r="L25" s="18">
        <v>550</v>
      </c>
      <c r="M25" s="8" t="s">
        <v>115</v>
      </c>
      <c r="N25" s="10" t="s">
        <v>16</v>
      </c>
      <c r="O25" s="10" t="s">
        <v>45</v>
      </c>
      <c r="P25" s="20">
        <v>2.7</v>
      </c>
      <c r="Q25" s="31">
        <v>0.37407407407407411</v>
      </c>
      <c r="R25" s="12">
        <v>1.69</v>
      </c>
      <c r="S25" s="12">
        <v>40.56</v>
      </c>
      <c r="T25" s="23"/>
      <c r="U25" s="24">
        <f t="shared" si="3"/>
        <v>0</v>
      </c>
    </row>
    <row r="26" spans="1:21" ht="14.55" customHeight="1">
      <c r="A26" s="163"/>
      <c r="B26" s="148"/>
      <c r="C26" s="160"/>
      <c r="D26" s="160"/>
      <c r="E26" s="148"/>
      <c r="F26" s="148"/>
      <c r="G26" s="157"/>
      <c r="H26" s="157"/>
      <c r="I26" s="154"/>
      <c r="J26" s="151"/>
      <c r="L26" s="18">
        <v>551</v>
      </c>
      <c r="M26" s="8" t="s">
        <v>116</v>
      </c>
      <c r="N26" s="10" t="s">
        <v>30</v>
      </c>
      <c r="O26" s="10" t="s">
        <v>45</v>
      </c>
      <c r="P26" s="20">
        <v>3.59</v>
      </c>
      <c r="Q26" s="31">
        <v>0.47353760445682452</v>
      </c>
      <c r="R26" s="12">
        <v>1.89</v>
      </c>
      <c r="S26" s="12">
        <v>45.36</v>
      </c>
      <c r="T26" s="23"/>
      <c r="U26" s="24">
        <f t="shared" si="3"/>
        <v>0</v>
      </c>
    </row>
    <row r="27" spans="1:21" ht="15.75">
      <c r="A27" s="164"/>
      <c r="B27" s="149"/>
      <c r="C27" s="161"/>
      <c r="D27" s="161"/>
      <c r="E27" s="149"/>
      <c r="F27" s="149"/>
      <c r="G27" s="158"/>
      <c r="H27" s="158"/>
      <c r="I27" s="155"/>
      <c r="J27" s="152"/>
      <c r="L27" s="18">
        <v>552</v>
      </c>
      <c r="M27" s="8" t="s">
        <v>117</v>
      </c>
      <c r="N27" s="10" t="s">
        <v>19</v>
      </c>
      <c r="O27" s="10" t="s">
        <v>45</v>
      </c>
      <c r="P27" s="20">
        <v>2.79</v>
      </c>
      <c r="Q27" s="31">
        <v>0.21505376344086025</v>
      </c>
      <c r="R27" s="12">
        <v>2.19</v>
      </c>
      <c r="S27" s="12">
        <v>52.56</v>
      </c>
      <c r="T27" s="23"/>
      <c r="U27" s="24">
        <f t="shared" si="3"/>
        <v>0</v>
      </c>
    </row>
    <row r="28" spans="1:21" ht="18.75">
      <c r="A28" s="1"/>
      <c r="B28" s="2" t="s">
        <v>14</v>
      </c>
      <c r="C28" s="3"/>
      <c r="D28" s="3"/>
      <c r="E28" s="4"/>
      <c r="F28" s="5"/>
      <c r="G28" s="3"/>
      <c r="H28" s="3"/>
      <c r="I28" s="6"/>
      <c r="J28" s="7"/>
      <c r="L28" s="11"/>
      <c r="M28" s="13" t="s">
        <v>118</v>
      </c>
      <c r="N28" s="14"/>
      <c r="O28" s="14"/>
      <c r="P28" s="14"/>
      <c r="Q28" s="38"/>
      <c r="R28" s="14"/>
      <c r="S28" s="14"/>
      <c r="T28" s="16"/>
      <c r="U28" s="39"/>
    </row>
    <row r="29" spans="1:21" ht="16.899999999999999">
      <c r="A29" s="112">
        <v>546</v>
      </c>
      <c r="B29" s="8" t="s">
        <v>15</v>
      </c>
      <c r="C29" s="9" t="s">
        <v>16</v>
      </c>
      <c r="D29" s="10" t="s">
        <v>17</v>
      </c>
      <c r="E29" s="115">
        <v>3.59</v>
      </c>
      <c r="F29" s="105"/>
      <c r="G29" s="115">
        <v>1.19</v>
      </c>
      <c r="H29" s="115">
        <v>42.84</v>
      </c>
      <c r="I29" s="116"/>
      <c r="J29" s="102">
        <f>H29*I29</f>
        <v>0</v>
      </c>
      <c r="L29" s="18">
        <v>554</v>
      </c>
      <c r="M29" s="8" t="s">
        <v>112</v>
      </c>
      <c r="N29" s="40" t="s">
        <v>21</v>
      </c>
      <c r="O29" s="10" t="s">
        <v>45</v>
      </c>
      <c r="P29" s="20">
        <v>2.2999999999999998</v>
      </c>
      <c r="Q29" s="31">
        <v>0.22173913043478252</v>
      </c>
      <c r="R29" s="12">
        <v>1.79</v>
      </c>
      <c r="S29" s="12">
        <v>42.96</v>
      </c>
      <c r="T29" s="23"/>
      <c r="U29" s="24">
        <f t="shared" ref="U29:U34" si="4">S29*T29</f>
        <v>0</v>
      </c>
    </row>
    <row r="30" spans="1:21" ht="16.899999999999999">
      <c r="A30" s="114"/>
      <c r="B30" s="8" t="s">
        <v>18</v>
      </c>
      <c r="C30" s="9" t="s">
        <v>19</v>
      </c>
      <c r="D30" s="10" t="s">
        <v>17</v>
      </c>
      <c r="E30" s="115"/>
      <c r="F30" s="105"/>
      <c r="G30" s="115"/>
      <c r="H30" s="115"/>
      <c r="I30" s="116"/>
      <c r="J30" s="102"/>
      <c r="L30" s="18">
        <v>555</v>
      </c>
      <c r="M30" s="8" t="s">
        <v>119</v>
      </c>
      <c r="N30" s="40" t="s">
        <v>16</v>
      </c>
      <c r="O30" s="10" t="s">
        <v>45</v>
      </c>
      <c r="P30" s="20">
        <v>3.3</v>
      </c>
      <c r="Q30" s="31">
        <v>0.42727272727272725</v>
      </c>
      <c r="R30" s="12">
        <v>1.89</v>
      </c>
      <c r="S30" s="12">
        <v>45.36</v>
      </c>
      <c r="T30" s="23"/>
      <c r="U30" s="24">
        <f t="shared" si="4"/>
        <v>0</v>
      </c>
    </row>
    <row r="31" spans="1:21" ht="16.899999999999999">
      <c r="A31" s="114"/>
      <c r="B31" s="8" t="s">
        <v>20</v>
      </c>
      <c r="C31" s="9" t="s">
        <v>21</v>
      </c>
      <c r="D31" s="10" t="s">
        <v>17</v>
      </c>
      <c r="E31" s="115"/>
      <c r="F31" s="105"/>
      <c r="G31" s="115"/>
      <c r="H31" s="115"/>
      <c r="I31" s="116"/>
      <c r="J31" s="102"/>
      <c r="L31" s="18">
        <v>556</v>
      </c>
      <c r="M31" s="8" t="s">
        <v>117</v>
      </c>
      <c r="N31" s="10" t="s">
        <v>19</v>
      </c>
      <c r="O31" s="10" t="s">
        <v>45</v>
      </c>
      <c r="P31" s="20">
        <v>3.19</v>
      </c>
      <c r="Q31" s="31">
        <v>0.31347962382445144</v>
      </c>
      <c r="R31" s="12">
        <v>2.19</v>
      </c>
      <c r="S31" s="12">
        <v>52.56</v>
      </c>
      <c r="T31" s="23"/>
      <c r="U31" s="24">
        <f t="shared" si="4"/>
        <v>0</v>
      </c>
    </row>
    <row r="32" spans="1:21" ht="18.75">
      <c r="A32" s="11"/>
      <c r="B32" s="2" t="s">
        <v>22</v>
      </c>
      <c r="C32" s="3"/>
      <c r="D32" s="3"/>
      <c r="E32" s="4"/>
      <c r="F32" s="5"/>
      <c r="G32" s="3"/>
      <c r="H32" s="3"/>
      <c r="I32" s="6"/>
      <c r="J32" s="7"/>
      <c r="L32" s="18">
        <v>557</v>
      </c>
      <c r="M32" s="8" t="s">
        <v>120</v>
      </c>
      <c r="N32" s="10" t="s">
        <v>30</v>
      </c>
      <c r="O32" s="10" t="s">
        <v>45</v>
      </c>
      <c r="P32" s="20">
        <v>3.2</v>
      </c>
      <c r="Q32" s="31">
        <v>0.31562500000000004</v>
      </c>
      <c r="R32" s="12">
        <v>2.19</v>
      </c>
      <c r="S32" s="12">
        <v>52.56</v>
      </c>
      <c r="T32" s="23"/>
      <c r="U32" s="24">
        <f t="shared" si="4"/>
        <v>0</v>
      </c>
    </row>
    <row r="33" spans="1:21" ht="33.75">
      <c r="A33" s="103">
        <v>506</v>
      </c>
      <c r="B33" s="8" t="s">
        <v>23</v>
      </c>
      <c r="C33" s="9" t="s">
        <v>24</v>
      </c>
      <c r="D33" s="10" t="s">
        <v>17</v>
      </c>
      <c r="E33" s="12">
        <v>3.4</v>
      </c>
      <c r="F33" s="105"/>
      <c r="G33" s="106">
        <v>1.49</v>
      </c>
      <c r="H33" s="106">
        <v>35.76</v>
      </c>
      <c r="I33" s="108"/>
      <c r="J33" s="110">
        <f>H33*I33</f>
        <v>0</v>
      </c>
      <c r="L33" s="18">
        <v>558</v>
      </c>
      <c r="M33" s="8" t="s">
        <v>121</v>
      </c>
      <c r="N33" s="10" t="s">
        <v>24</v>
      </c>
      <c r="O33" s="10" t="s">
        <v>45</v>
      </c>
      <c r="P33" s="20">
        <v>2.5099999999999998</v>
      </c>
      <c r="Q33" s="31">
        <v>4.7808764940238911E-2</v>
      </c>
      <c r="R33" s="12">
        <v>2.39</v>
      </c>
      <c r="S33" s="12">
        <v>57.36</v>
      </c>
      <c r="T33" s="23"/>
      <c r="U33" s="24">
        <f t="shared" si="4"/>
        <v>0</v>
      </c>
    </row>
    <row r="34" spans="1:21" ht="33.75">
      <c r="A34" s="104"/>
      <c r="B34" s="8" t="s">
        <v>25</v>
      </c>
      <c r="C34" s="9" t="s">
        <v>24</v>
      </c>
      <c r="D34" s="10" t="s">
        <v>17</v>
      </c>
      <c r="E34" s="12">
        <v>3.4</v>
      </c>
      <c r="F34" s="105"/>
      <c r="G34" s="107"/>
      <c r="H34" s="107"/>
      <c r="I34" s="109"/>
      <c r="J34" s="111"/>
      <c r="L34" s="18">
        <v>559</v>
      </c>
      <c r="M34" s="8" t="s">
        <v>122</v>
      </c>
      <c r="N34" s="10" t="s">
        <v>28</v>
      </c>
      <c r="O34" s="10" t="s">
        <v>45</v>
      </c>
      <c r="P34" s="20">
        <v>2.57</v>
      </c>
      <c r="Q34" s="31">
        <v>3.1128404669260559E-2</v>
      </c>
      <c r="R34" s="12">
        <v>2.4900000000000002</v>
      </c>
      <c r="S34" s="12">
        <v>59.760000000000005</v>
      </c>
      <c r="T34" s="23"/>
      <c r="U34" s="24">
        <f t="shared" si="4"/>
        <v>0</v>
      </c>
    </row>
    <row r="35" spans="1:21" ht="16.899999999999999">
      <c r="A35" s="112">
        <v>514</v>
      </c>
      <c r="B35" s="8" t="s">
        <v>26</v>
      </c>
      <c r="C35" s="9" t="s">
        <v>19</v>
      </c>
      <c r="D35" s="10" t="s">
        <v>17</v>
      </c>
      <c r="E35" s="12">
        <v>2.8</v>
      </c>
      <c r="F35" s="105"/>
      <c r="G35" s="106">
        <v>1.59</v>
      </c>
      <c r="H35" s="106">
        <v>38.159999999999997</v>
      </c>
      <c r="I35" s="108"/>
      <c r="J35" s="110">
        <f>H35*I35</f>
        <v>0</v>
      </c>
      <c r="L35" s="34"/>
      <c r="M35" s="13" t="s">
        <v>123</v>
      </c>
      <c r="N35" s="14"/>
      <c r="O35" s="14"/>
      <c r="P35" s="14"/>
      <c r="Q35" s="38"/>
      <c r="R35" s="14"/>
      <c r="S35" s="14"/>
      <c r="T35" s="16"/>
      <c r="U35" s="39"/>
    </row>
    <row r="36" spans="1:21" ht="16.899999999999999">
      <c r="A36" s="113"/>
      <c r="B36" s="8" t="s">
        <v>27</v>
      </c>
      <c r="C36" s="9" t="s">
        <v>28</v>
      </c>
      <c r="D36" s="10" t="s">
        <v>17</v>
      </c>
      <c r="E36" s="12">
        <v>3.2</v>
      </c>
      <c r="F36" s="105"/>
      <c r="G36" s="107"/>
      <c r="H36" s="107"/>
      <c r="I36" s="109"/>
      <c r="J36" s="111"/>
      <c r="L36" s="18">
        <v>560</v>
      </c>
      <c r="M36" s="8" t="s">
        <v>124</v>
      </c>
      <c r="N36" s="10" t="s">
        <v>16</v>
      </c>
      <c r="O36" s="10" t="s">
        <v>45</v>
      </c>
      <c r="P36" s="20">
        <v>2.8</v>
      </c>
      <c r="Q36" s="31">
        <v>0.39642857142857141</v>
      </c>
      <c r="R36" s="12">
        <v>1.69</v>
      </c>
      <c r="S36" s="12">
        <v>40.56</v>
      </c>
      <c r="T36" s="23"/>
      <c r="U36" s="24">
        <f t="shared" ref="U36:U40" si="5">S36*T36</f>
        <v>0</v>
      </c>
    </row>
    <row r="37" spans="1:21" ht="16.899999999999999">
      <c r="A37" s="112">
        <v>533</v>
      </c>
      <c r="B37" s="8" t="s">
        <v>29</v>
      </c>
      <c r="C37" s="9" t="s">
        <v>30</v>
      </c>
      <c r="D37" s="10" t="s">
        <v>17</v>
      </c>
      <c r="E37" s="12">
        <v>2.99</v>
      </c>
      <c r="F37" s="105"/>
      <c r="G37" s="106">
        <v>1.49</v>
      </c>
      <c r="H37" s="106">
        <v>35.76</v>
      </c>
      <c r="I37" s="108"/>
      <c r="J37" s="110">
        <f>H37*I37</f>
        <v>0</v>
      </c>
      <c r="L37" s="18">
        <v>561</v>
      </c>
      <c r="M37" s="8" t="s">
        <v>125</v>
      </c>
      <c r="N37" s="40" t="s">
        <v>19</v>
      </c>
      <c r="O37" s="10" t="s">
        <v>45</v>
      </c>
      <c r="P37" s="20">
        <v>2.99</v>
      </c>
      <c r="Q37" s="31">
        <v>0.36789297658862885</v>
      </c>
      <c r="R37" s="12">
        <v>1.89</v>
      </c>
      <c r="S37" s="12">
        <v>45.36</v>
      </c>
      <c r="T37" s="23"/>
      <c r="U37" s="24">
        <f t="shared" si="5"/>
        <v>0</v>
      </c>
    </row>
    <row r="38" spans="1:21" ht="33.75">
      <c r="A38" s="114"/>
      <c r="B38" s="8" t="s">
        <v>31</v>
      </c>
      <c r="C38" s="9" t="s">
        <v>32</v>
      </c>
      <c r="D38" s="10" t="s">
        <v>17</v>
      </c>
      <c r="E38" s="12">
        <v>2.99</v>
      </c>
      <c r="F38" s="105"/>
      <c r="G38" s="107"/>
      <c r="H38" s="107"/>
      <c r="I38" s="109"/>
      <c r="J38" s="111"/>
      <c r="L38" s="18">
        <v>562</v>
      </c>
      <c r="M38" s="8" t="s">
        <v>126</v>
      </c>
      <c r="N38" s="10" t="s">
        <v>24</v>
      </c>
      <c r="O38" s="10" t="s">
        <v>45</v>
      </c>
      <c r="P38" s="20">
        <v>3.1</v>
      </c>
      <c r="Q38" s="31">
        <v>0.35806451612903228</v>
      </c>
      <c r="R38" s="12">
        <v>1.99</v>
      </c>
      <c r="S38" s="12">
        <v>47.76</v>
      </c>
      <c r="T38" s="23"/>
      <c r="U38" s="24">
        <f t="shared" si="5"/>
        <v>0</v>
      </c>
    </row>
    <row r="39" spans="1:21" ht="18.75">
      <c r="A39" s="11"/>
      <c r="B39" s="2" t="s">
        <v>33</v>
      </c>
      <c r="C39" s="13"/>
      <c r="D39" s="13"/>
      <c r="E39" s="14"/>
      <c r="F39" s="15"/>
      <c r="G39" s="13"/>
      <c r="H39" s="14"/>
      <c r="I39" s="16"/>
      <c r="J39" s="17"/>
      <c r="L39" s="18">
        <v>563</v>
      </c>
      <c r="M39" s="8" t="s">
        <v>127</v>
      </c>
      <c r="N39" s="10" t="s">
        <v>30</v>
      </c>
      <c r="O39" s="10" t="s">
        <v>17</v>
      </c>
      <c r="P39" s="20">
        <v>3.1</v>
      </c>
      <c r="Q39" s="31">
        <v>0.42258064516129035</v>
      </c>
      <c r="R39" s="12">
        <v>1.79</v>
      </c>
      <c r="S39" s="41">
        <f>R39*12</f>
        <v>21.48</v>
      </c>
      <c r="T39" s="23"/>
      <c r="U39" s="24">
        <f t="shared" si="5"/>
        <v>0</v>
      </c>
    </row>
    <row r="40" spans="1:21" ht="16.899999999999999">
      <c r="A40" s="18">
        <v>502</v>
      </c>
      <c r="B40" s="8" t="s">
        <v>34</v>
      </c>
      <c r="C40" s="19" t="s">
        <v>16</v>
      </c>
      <c r="D40" s="10" t="s">
        <v>35</v>
      </c>
      <c r="E40" s="20">
        <v>5.19</v>
      </c>
      <c r="F40" s="21"/>
      <c r="G40" s="12">
        <v>2.59</v>
      </c>
      <c r="H40" s="22">
        <v>31.08</v>
      </c>
      <c r="I40" s="23"/>
      <c r="J40" s="24">
        <f>H40*I40</f>
        <v>0</v>
      </c>
      <c r="L40" s="18">
        <v>564</v>
      </c>
      <c r="M40" s="8" t="s">
        <v>128</v>
      </c>
      <c r="N40" s="10" t="s">
        <v>70</v>
      </c>
      <c r="O40" s="10" t="s">
        <v>17</v>
      </c>
      <c r="P40" s="20">
        <v>3.1</v>
      </c>
      <c r="Q40" s="31">
        <v>0.35806451612903228</v>
      </c>
      <c r="R40" s="12">
        <v>1.99</v>
      </c>
      <c r="S40" s="42">
        <f>R40*12</f>
        <v>23.88</v>
      </c>
      <c r="T40" s="23"/>
      <c r="U40" s="24">
        <f t="shared" si="5"/>
        <v>0</v>
      </c>
    </row>
    <row r="41" spans="1:21" ht="18.75">
      <c r="A41" s="11"/>
      <c r="B41" s="2" t="s">
        <v>36</v>
      </c>
      <c r="C41" s="13"/>
      <c r="D41" s="13"/>
      <c r="E41" s="14"/>
      <c r="F41" s="15"/>
      <c r="G41" s="13"/>
      <c r="H41" s="14"/>
      <c r="I41" s="16"/>
      <c r="J41" s="25"/>
      <c r="L41" s="11"/>
      <c r="M41" s="13" t="s">
        <v>129</v>
      </c>
      <c r="N41" s="14"/>
      <c r="O41" s="14"/>
      <c r="P41" s="14"/>
      <c r="Q41" s="38"/>
      <c r="R41" s="14"/>
      <c r="S41" s="14"/>
      <c r="T41" s="16"/>
      <c r="U41" s="39"/>
    </row>
    <row r="42" spans="1:21" ht="16.899999999999999">
      <c r="A42" s="18">
        <v>517</v>
      </c>
      <c r="B42" s="8" t="s">
        <v>37</v>
      </c>
      <c r="C42" s="9" t="s">
        <v>16</v>
      </c>
      <c r="D42" s="10" t="s">
        <v>17</v>
      </c>
      <c r="E42" s="20">
        <v>3.2</v>
      </c>
      <c r="F42" s="26"/>
      <c r="G42" s="12">
        <v>1.39</v>
      </c>
      <c r="H42" s="22">
        <v>16.68</v>
      </c>
      <c r="I42" s="23"/>
      <c r="J42" s="24">
        <f>H42*I42</f>
        <v>0</v>
      </c>
      <c r="L42" s="18">
        <v>566</v>
      </c>
      <c r="M42" s="8" t="s">
        <v>130</v>
      </c>
      <c r="N42" s="10" t="s">
        <v>30</v>
      </c>
      <c r="O42" s="10" t="s">
        <v>17</v>
      </c>
      <c r="P42" s="20">
        <v>3.3</v>
      </c>
      <c r="Q42" s="31">
        <v>0.48787878787878786</v>
      </c>
      <c r="R42" s="12">
        <v>1.69</v>
      </c>
      <c r="S42" s="12">
        <v>20.28</v>
      </c>
      <c r="T42" s="23"/>
      <c r="U42" s="24">
        <f>S42*T42</f>
        <v>0</v>
      </c>
    </row>
    <row r="43" spans="1:21" ht="16.899999999999999">
      <c r="A43" s="27">
        <v>578</v>
      </c>
      <c r="B43" s="8" t="s">
        <v>38</v>
      </c>
      <c r="C43" s="9" t="s">
        <v>30</v>
      </c>
      <c r="D43" s="10" t="s">
        <v>17</v>
      </c>
      <c r="E43" s="20">
        <v>3.4</v>
      </c>
      <c r="F43" s="26"/>
      <c r="G43" s="12">
        <v>1.69</v>
      </c>
      <c r="H43" s="22">
        <v>20.28</v>
      </c>
      <c r="I43" s="23"/>
      <c r="J43" s="24">
        <f>H43*I43</f>
        <v>0</v>
      </c>
      <c r="L43" s="18">
        <v>567</v>
      </c>
      <c r="M43" s="8" t="s">
        <v>131</v>
      </c>
      <c r="N43" s="40" t="s">
        <v>16</v>
      </c>
      <c r="O43" s="10" t="s">
        <v>17</v>
      </c>
      <c r="P43" s="20">
        <v>3.1</v>
      </c>
      <c r="Q43" s="31">
        <v>0.45483870967741941</v>
      </c>
      <c r="R43" s="12">
        <v>1.69</v>
      </c>
      <c r="S43" s="12">
        <v>20.28</v>
      </c>
      <c r="T43" s="23"/>
      <c r="U43" s="24">
        <f>S43*T43</f>
        <v>0</v>
      </c>
    </row>
    <row r="44" spans="1:21" ht="18.75">
      <c r="A44" s="11"/>
      <c r="B44" s="2" t="s">
        <v>39</v>
      </c>
      <c r="C44" s="13"/>
      <c r="D44" s="13"/>
      <c r="E44" s="14"/>
      <c r="F44" s="15"/>
      <c r="G44" s="13"/>
      <c r="H44" s="14"/>
      <c r="I44" s="16"/>
      <c r="J44" s="25"/>
      <c r="L44" s="18">
        <v>568</v>
      </c>
      <c r="M44" s="8" t="s">
        <v>132</v>
      </c>
      <c r="N44" s="10" t="s">
        <v>24</v>
      </c>
      <c r="O44" s="10" t="s">
        <v>17</v>
      </c>
      <c r="P44" s="20">
        <v>3.3</v>
      </c>
      <c r="Q44" s="31">
        <v>0.33636363636363636</v>
      </c>
      <c r="R44" s="12">
        <v>2.19</v>
      </c>
      <c r="S44" s="12">
        <v>26.28</v>
      </c>
      <c r="T44" s="23"/>
      <c r="U44" s="24">
        <f>S44*T44</f>
        <v>0</v>
      </c>
    </row>
    <row r="45" spans="1:21" ht="33.75">
      <c r="A45" s="27">
        <v>519</v>
      </c>
      <c r="B45" s="8" t="s">
        <v>40</v>
      </c>
      <c r="C45" s="9" t="s">
        <v>41</v>
      </c>
      <c r="D45" s="10" t="s">
        <v>42</v>
      </c>
      <c r="E45" s="20">
        <v>3.4</v>
      </c>
      <c r="F45" s="26"/>
      <c r="G45" s="12">
        <v>1.69</v>
      </c>
      <c r="H45" s="22">
        <v>33.799999999999997</v>
      </c>
      <c r="I45" s="23"/>
      <c r="J45" s="24">
        <f>H45*I45</f>
        <v>0</v>
      </c>
      <c r="L45" s="18">
        <v>569</v>
      </c>
      <c r="M45" s="8" t="s">
        <v>133</v>
      </c>
      <c r="N45" s="10" t="s">
        <v>28</v>
      </c>
      <c r="O45" s="10" t="s">
        <v>17</v>
      </c>
      <c r="P45" s="20">
        <v>3.4</v>
      </c>
      <c r="Q45" s="31">
        <v>0.35588235294117648</v>
      </c>
      <c r="R45" s="12">
        <v>2.19</v>
      </c>
      <c r="S45" s="12">
        <v>26.28</v>
      </c>
      <c r="T45" s="23"/>
      <c r="U45" s="24">
        <f>S45*T45</f>
        <v>0</v>
      </c>
    </row>
    <row r="46" spans="1:21" ht="18.75">
      <c r="A46" s="11"/>
      <c r="B46" s="2" t="s">
        <v>43</v>
      </c>
      <c r="C46" s="13"/>
      <c r="D46" s="13"/>
      <c r="E46" s="14"/>
      <c r="F46" s="15"/>
      <c r="G46" s="13"/>
      <c r="H46" s="14"/>
      <c r="I46" s="16"/>
      <c r="J46" s="25"/>
      <c r="L46" s="18">
        <v>570</v>
      </c>
      <c r="M46" s="8" t="s">
        <v>134</v>
      </c>
      <c r="N46" s="10" t="s">
        <v>70</v>
      </c>
      <c r="O46" s="10" t="s">
        <v>17</v>
      </c>
      <c r="P46" s="20">
        <v>3.3</v>
      </c>
      <c r="Q46" s="31">
        <v>0.30606060606060603</v>
      </c>
      <c r="R46" s="12">
        <v>2.29</v>
      </c>
      <c r="S46" s="12">
        <v>27.48</v>
      </c>
      <c r="T46" s="23"/>
      <c r="U46" s="24">
        <f>S46*T46</f>
        <v>0</v>
      </c>
    </row>
    <row r="47" spans="1:21" ht="16.899999999999999">
      <c r="A47" s="18">
        <v>510</v>
      </c>
      <c r="B47" s="8" t="s">
        <v>44</v>
      </c>
      <c r="C47" s="9" t="s">
        <v>16</v>
      </c>
      <c r="D47" s="10" t="s">
        <v>45</v>
      </c>
      <c r="E47" s="20">
        <v>2.6</v>
      </c>
      <c r="F47" s="26"/>
      <c r="G47" s="12">
        <v>1.29</v>
      </c>
      <c r="H47" s="22">
        <v>30.96</v>
      </c>
      <c r="I47" s="23"/>
      <c r="J47" s="24">
        <f t="shared" ref="J47:J52" si="6">H47*I47</f>
        <v>0</v>
      </c>
      <c r="L47" s="32"/>
      <c r="M47" s="13" t="s">
        <v>135</v>
      </c>
      <c r="N47" s="14"/>
      <c r="O47" s="14"/>
      <c r="P47" s="14"/>
      <c r="Q47" s="38"/>
      <c r="R47" s="14"/>
      <c r="S47" s="14"/>
      <c r="T47" s="16"/>
      <c r="U47" s="39"/>
    </row>
    <row r="48" spans="1:21" ht="16.899999999999999">
      <c r="A48" s="27">
        <v>539</v>
      </c>
      <c r="B48" s="8" t="s">
        <v>46</v>
      </c>
      <c r="C48" s="9" t="s">
        <v>47</v>
      </c>
      <c r="D48" s="10" t="s">
        <v>17</v>
      </c>
      <c r="E48" s="20">
        <v>3.4</v>
      </c>
      <c r="F48" s="26"/>
      <c r="G48" s="12">
        <v>1.69</v>
      </c>
      <c r="H48" s="22">
        <v>40.56</v>
      </c>
      <c r="I48" s="23"/>
      <c r="J48" s="24">
        <f t="shared" si="6"/>
        <v>0</v>
      </c>
      <c r="L48" s="18">
        <v>572</v>
      </c>
      <c r="M48" s="8" t="s">
        <v>136</v>
      </c>
      <c r="N48" s="10" t="s">
        <v>16</v>
      </c>
      <c r="O48" s="10" t="s">
        <v>17</v>
      </c>
      <c r="P48" s="20">
        <v>3.5</v>
      </c>
      <c r="Q48" s="31">
        <v>0.54571428571428571</v>
      </c>
      <c r="R48" s="12">
        <v>1.59</v>
      </c>
      <c r="S48" s="12">
        <v>19.080000000000002</v>
      </c>
      <c r="T48" s="23"/>
      <c r="U48" s="24">
        <f t="shared" ref="U48:U53" si="7">S48*T48</f>
        <v>0</v>
      </c>
    </row>
    <row r="49" spans="1:21" ht="16.899999999999999">
      <c r="A49" s="27">
        <v>553</v>
      </c>
      <c r="B49" s="8" t="s">
        <v>48</v>
      </c>
      <c r="C49" s="9" t="s">
        <v>49</v>
      </c>
      <c r="D49" s="10" t="s">
        <v>45</v>
      </c>
      <c r="E49" s="20">
        <v>3.4</v>
      </c>
      <c r="F49" s="26"/>
      <c r="G49" s="12">
        <v>1.69</v>
      </c>
      <c r="H49" s="22">
        <v>40.56</v>
      </c>
      <c r="I49" s="23"/>
      <c r="J49" s="24">
        <f t="shared" si="6"/>
        <v>0</v>
      </c>
      <c r="L49" s="18">
        <v>573</v>
      </c>
      <c r="M49" s="8" t="s">
        <v>137</v>
      </c>
      <c r="N49" s="40" t="s">
        <v>19</v>
      </c>
      <c r="O49" s="10" t="s">
        <v>138</v>
      </c>
      <c r="P49" s="20">
        <v>4</v>
      </c>
      <c r="Q49" s="31">
        <v>0.45250000000000001</v>
      </c>
      <c r="R49" s="12">
        <v>2.19</v>
      </c>
      <c r="S49" s="12">
        <v>13.14</v>
      </c>
      <c r="T49" s="23"/>
      <c r="U49" s="24">
        <f t="shared" si="7"/>
        <v>0</v>
      </c>
    </row>
    <row r="50" spans="1:21" ht="16.899999999999999">
      <c r="A50" s="27">
        <v>565</v>
      </c>
      <c r="B50" s="8" t="s">
        <v>50</v>
      </c>
      <c r="C50" s="9" t="s">
        <v>21</v>
      </c>
      <c r="D50" s="10" t="s">
        <v>45</v>
      </c>
      <c r="E50" s="20">
        <v>2.99</v>
      </c>
      <c r="F50" s="26"/>
      <c r="G50" s="12">
        <v>1.49</v>
      </c>
      <c r="H50" s="22">
        <v>35.76</v>
      </c>
      <c r="I50" s="23"/>
      <c r="J50" s="24">
        <f t="shared" si="6"/>
        <v>0</v>
      </c>
      <c r="L50" s="18">
        <v>574</v>
      </c>
      <c r="M50" s="8" t="s">
        <v>139</v>
      </c>
      <c r="N50" s="10" t="s">
        <v>21</v>
      </c>
      <c r="O50" s="10" t="s">
        <v>17</v>
      </c>
      <c r="P50" s="20">
        <v>3.7</v>
      </c>
      <c r="Q50" s="31">
        <v>0.57027027027027033</v>
      </c>
      <c r="R50" s="12">
        <v>1.59</v>
      </c>
      <c r="S50" s="12">
        <v>19.080000000000002</v>
      </c>
      <c r="T50" s="23"/>
      <c r="U50" s="24">
        <f t="shared" si="7"/>
        <v>0</v>
      </c>
    </row>
    <row r="51" spans="1:21" ht="16.899999999999999">
      <c r="A51" s="27">
        <v>571</v>
      </c>
      <c r="B51" s="8" t="s">
        <v>51</v>
      </c>
      <c r="C51" s="9" t="s">
        <v>21</v>
      </c>
      <c r="D51" s="10" t="s">
        <v>17</v>
      </c>
      <c r="E51" s="20">
        <v>2.99</v>
      </c>
      <c r="F51" s="26"/>
      <c r="G51" s="12">
        <v>1.49</v>
      </c>
      <c r="H51" s="22">
        <v>35.76</v>
      </c>
      <c r="I51" s="23"/>
      <c r="J51" s="24">
        <f t="shared" si="6"/>
        <v>0</v>
      </c>
      <c r="L51" s="18">
        <v>575</v>
      </c>
      <c r="M51" s="8" t="s">
        <v>140</v>
      </c>
      <c r="N51" s="10" t="s">
        <v>30</v>
      </c>
      <c r="O51" s="10" t="s">
        <v>17</v>
      </c>
      <c r="P51" s="20">
        <v>3.7</v>
      </c>
      <c r="Q51" s="31">
        <v>0.46216216216216222</v>
      </c>
      <c r="R51" s="12">
        <v>1.99</v>
      </c>
      <c r="S51" s="12">
        <v>23.88</v>
      </c>
      <c r="T51" s="23"/>
      <c r="U51" s="24">
        <f t="shared" si="7"/>
        <v>0</v>
      </c>
    </row>
    <row r="52" spans="1:21" ht="17.25" thickBot="1">
      <c r="A52" s="68">
        <v>582</v>
      </c>
      <c r="B52" s="69" t="s">
        <v>52</v>
      </c>
      <c r="C52" s="70" t="s">
        <v>53</v>
      </c>
      <c r="D52" s="71" t="s">
        <v>45</v>
      </c>
      <c r="E52" s="72">
        <v>3.99</v>
      </c>
      <c r="F52" s="73"/>
      <c r="G52" s="74">
        <v>1.99</v>
      </c>
      <c r="H52" s="75">
        <v>47.76</v>
      </c>
      <c r="I52" s="76"/>
      <c r="J52" s="77">
        <f t="shared" si="6"/>
        <v>0</v>
      </c>
      <c r="L52" s="18">
        <v>576</v>
      </c>
      <c r="M52" s="8" t="s">
        <v>141</v>
      </c>
      <c r="N52" s="10" t="s">
        <v>28</v>
      </c>
      <c r="O52" s="10" t="s">
        <v>17</v>
      </c>
      <c r="P52" s="20">
        <v>3.7</v>
      </c>
      <c r="Q52" s="31">
        <v>0.40810810810810816</v>
      </c>
      <c r="R52" s="12">
        <v>2.19</v>
      </c>
      <c r="S52" s="12">
        <v>26.28</v>
      </c>
      <c r="T52" s="23"/>
      <c r="U52" s="24">
        <f t="shared" si="7"/>
        <v>0</v>
      </c>
    </row>
    <row r="53" spans="1:21" ht="15.75">
      <c r="L53" s="18">
        <v>577</v>
      </c>
      <c r="M53" s="8" t="s">
        <v>142</v>
      </c>
      <c r="N53" s="10" t="s">
        <v>70</v>
      </c>
      <c r="O53" s="10" t="s">
        <v>17</v>
      </c>
      <c r="P53" s="20">
        <v>3.7</v>
      </c>
      <c r="Q53" s="31">
        <v>0.48918918918918924</v>
      </c>
      <c r="R53" s="12">
        <v>1.89</v>
      </c>
      <c r="S53" s="12">
        <v>22.68</v>
      </c>
      <c r="T53" s="23"/>
      <c r="U53" s="24">
        <f t="shared" si="7"/>
        <v>0</v>
      </c>
    </row>
    <row r="54" spans="1:21" ht="16.899999999999999">
      <c r="L54" s="11"/>
      <c r="M54" s="13" t="s">
        <v>143</v>
      </c>
      <c r="N54" s="14"/>
      <c r="O54" s="14"/>
      <c r="P54" s="14"/>
      <c r="Q54" s="38"/>
      <c r="R54" s="14"/>
      <c r="S54" s="14"/>
      <c r="T54" s="16"/>
      <c r="U54" s="39"/>
    </row>
    <row r="55" spans="1:21" ht="15.75">
      <c r="L55" s="18">
        <v>579</v>
      </c>
      <c r="M55" s="8" t="s">
        <v>144</v>
      </c>
      <c r="N55" s="10" t="s">
        <v>145</v>
      </c>
      <c r="O55" s="10" t="s">
        <v>17</v>
      </c>
      <c r="P55" s="20">
        <v>4</v>
      </c>
      <c r="Q55" s="31">
        <v>0.27749999999999997</v>
      </c>
      <c r="R55" s="12">
        <v>2.89</v>
      </c>
      <c r="S55" s="12">
        <v>34.68</v>
      </c>
      <c r="T55" s="23"/>
      <c r="U55" s="24">
        <f t="shared" ref="U55:U57" si="8">S55*T55</f>
        <v>0</v>
      </c>
    </row>
    <row r="56" spans="1:21" ht="15.75">
      <c r="L56" s="18">
        <v>580</v>
      </c>
      <c r="M56" s="8" t="s">
        <v>146</v>
      </c>
      <c r="N56" s="40" t="s">
        <v>19</v>
      </c>
      <c r="O56" s="10" t="s">
        <v>17</v>
      </c>
      <c r="P56" s="20">
        <v>4</v>
      </c>
      <c r="Q56" s="31">
        <v>0.20250000000000001</v>
      </c>
      <c r="R56" s="12">
        <v>3.19</v>
      </c>
      <c r="S56" s="12">
        <v>38.28</v>
      </c>
      <c r="T56" s="23"/>
      <c r="U56" s="24">
        <f t="shared" si="8"/>
        <v>0</v>
      </c>
    </row>
    <row r="57" spans="1:21" ht="16.149999999999999" thickBot="1">
      <c r="L57" s="68">
        <v>581</v>
      </c>
      <c r="M57" s="69" t="s">
        <v>147</v>
      </c>
      <c r="N57" s="71" t="s">
        <v>19</v>
      </c>
      <c r="O57" s="71" t="s">
        <v>17</v>
      </c>
      <c r="P57" s="72">
        <v>4.2</v>
      </c>
      <c r="Q57" s="78">
        <v>0.2166666666666667</v>
      </c>
      <c r="R57" s="74">
        <v>3.29</v>
      </c>
      <c r="S57" s="74">
        <v>39.480000000000004</v>
      </c>
      <c r="T57" s="76"/>
      <c r="U57" s="77">
        <f t="shared" si="8"/>
        <v>0</v>
      </c>
    </row>
    <row r="58" spans="1:21" ht="33.75">
      <c r="A58" s="136" t="s">
        <v>5</v>
      </c>
      <c r="B58" s="138" t="s">
        <v>6</v>
      </c>
      <c r="C58" s="140" t="s">
        <v>7</v>
      </c>
      <c r="D58" s="140" t="s">
        <v>8</v>
      </c>
      <c r="E58" s="118" t="s">
        <v>9</v>
      </c>
      <c r="F58" s="142" t="s">
        <v>54</v>
      </c>
      <c r="G58" s="118" t="s">
        <v>10</v>
      </c>
      <c r="H58" s="118" t="s">
        <v>11</v>
      </c>
      <c r="I58" s="120" t="s">
        <v>12</v>
      </c>
      <c r="J58" s="122" t="s">
        <v>13</v>
      </c>
      <c r="L58" s="79"/>
      <c r="M58" s="80" t="s">
        <v>148</v>
      </c>
      <c r="N58" s="81"/>
      <c r="O58" s="81"/>
      <c r="P58" s="81"/>
      <c r="Q58" s="82"/>
      <c r="R58" s="81"/>
      <c r="S58" s="81" t="s">
        <v>149</v>
      </c>
      <c r="T58" s="83" t="s">
        <v>150</v>
      </c>
      <c r="U58" s="84" t="s">
        <v>151</v>
      </c>
    </row>
    <row r="59" spans="1:21" ht="16.899999999999999">
      <c r="A59" s="137"/>
      <c r="B59" s="139"/>
      <c r="C59" s="141"/>
      <c r="D59" s="141"/>
      <c r="E59" s="119"/>
      <c r="F59" s="143"/>
      <c r="G59" s="119"/>
      <c r="H59" s="119"/>
      <c r="I59" s="121"/>
      <c r="J59" s="123"/>
      <c r="L59" s="28"/>
      <c r="M59" s="13" t="s">
        <v>152</v>
      </c>
      <c r="N59" s="14"/>
      <c r="O59" s="14"/>
      <c r="P59" s="14"/>
      <c r="Q59" s="38"/>
      <c r="R59" s="14"/>
      <c r="S59" s="14"/>
      <c r="T59" s="16"/>
      <c r="U59" s="39"/>
    </row>
    <row r="60" spans="1:21" ht="16.899999999999999">
      <c r="A60" s="28"/>
      <c r="B60" s="13" t="s">
        <v>55</v>
      </c>
      <c r="C60" s="29"/>
      <c r="D60" s="14"/>
      <c r="E60" s="14"/>
      <c r="F60" s="15"/>
      <c r="G60" s="14"/>
      <c r="H60" s="14"/>
      <c r="I60" s="16"/>
      <c r="J60" s="17"/>
      <c r="L60" s="43">
        <v>583</v>
      </c>
      <c r="M60" s="8" t="s">
        <v>153</v>
      </c>
      <c r="N60" s="10" t="s">
        <v>16</v>
      </c>
      <c r="O60" s="10"/>
      <c r="P60" s="20"/>
      <c r="Q60" s="26"/>
      <c r="R60" s="12"/>
      <c r="S60" s="12">
        <v>19.899999999999999</v>
      </c>
      <c r="T60" s="23"/>
      <c r="U60" s="24">
        <f>S60*T60</f>
        <v>0</v>
      </c>
    </row>
    <row r="61" spans="1:21" ht="16.899999999999999">
      <c r="A61" s="18">
        <v>500</v>
      </c>
      <c r="B61" s="30" t="s">
        <v>56</v>
      </c>
      <c r="C61" s="10" t="s">
        <v>53</v>
      </c>
      <c r="D61" s="10" t="s">
        <v>35</v>
      </c>
      <c r="E61" s="20">
        <v>7.99</v>
      </c>
      <c r="F61" s="31">
        <v>0.37546933667083854</v>
      </c>
      <c r="G61" s="12">
        <v>4.99</v>
      </c>
      <c r="H61" s="12">
        <v>29.94</v>
      </c>
      <c r="I61" s="23"/>
      <c r="J61" s="24">
        <f>H61*I61</f>
        <v>0</v>
      </c>
      <c r="L61" s="28"/>
      <c r="M61" s="13" t="s">
        <v>154</v>
      </c>
      <c r="N61" s="14"/>
      <c r="O61" s="14"/>
      <c r="P61" s="14"/>
      <c r="Q61" s="38"/>
      <c r="R61" s="14"/>
      <c r="S61" s="14"/>
      <c r="T61" s="16"/>
      <c r="U61" s="39"/>
    </row>
    <row r="62" spans="1:21" ht="15.75">
      <c r="A62" s="18">
        <v>501</v>
      </c>
      <c r="B62" s="8" t="s">
        <v>57</v>
      </c>
      <c r="C62" s="10" t="s">
        <v>30</v>
      </c>
      <c r="D62" s="10" t="s">
        <v>35</v>
      </c>
      <c r="E62" s="20">
        <v>6.39</v>
      </c>
      <c r="F62" s="31">
        <v>0.4851330203442879</v>
      </c>
      <c r="G62" s="12">
        <v>3.29</v>
      </c>
      <c r="H62" s="12">
        <v>19.740000000000002</v>
      </c>
      <c r="I62" s="23"/>
      <c r="J62" s="24">
        <f>H62*I62</f>
        <v>0</v>
      </c>
      <c r="L62" s="43">
        <v>584</v>
      </c>
      <c r="M62" s="8" t="s">
        <v>155</v>
      </c>
      <c r="N62" s="10" t="s">
        <v>156</v>
      </c>
      <c r="O62" s="10"/>
      <c r="P62" s="20"/>
      <c r="Q62" s="26"/>
      <c r="R62" s="12"/>
      <c r="S62" s="12">
        <v>21.9</v>
      </c>
      <c r="T62" s="23"/>
      <c r="U62" s="24">
        <f>S62*T62</f>
        <v>0</v>
      </c>
    </row>
    <row r="63" spans="1:21" ht="16.899999999999999">
      <c r="A63" s="32"/>
      <c r="B63" s="13" t="s">
        <v>58</v>
      </c>
      <c r="C63" s="29"/>
      <c r="D63" s="14"/>
      <c r="E63" s="14"/>
      <c r="F63" s="15"/>
      <c r="G63" s="14"/>
      <c r="H63" s="14"/>
      <c r="I63" s="16"/>
      <c r="J63" s="17"/>
      <c r="L63" s="28"/>
      <c r="M63" s="13" t="s">
        <v>157</v>
      </c>
      <c r="N63" s="14"/>
      <c r="O63" s="14"/>
      <c r="P63" s="14"/>
      <c r="Q63" s="38"/>
      <c r="R63" s="14"/>
      <c r="S63" s="14"/>
      <c r="T63" s="16"/>
      <c r="U63" s="39"/>
    </row>
    <row r="64" spans="1:21" ht="15.75">
      <c r="A64" s="33">
        <v>503</v>
      </c>
      <c r="B64" s="8" t="s">
        <v>59</v>
      </c>
      <c r="C64" s="10" t="s">
        <v>21</v>
      </c>
      <c r="D64" s="10" t="s">
        <v>17</v>
      </c>
      <c r="E64" s="20">
        <v>2.9</v>
      </c>
      <c r="F64" s="31">
        <v>0.41724137931034483</v>
      </c>
      <c r="G64" s="12">
        <v>1.69</v>
      </c>
      <c r="H64" s="12">
        <v>20.28</v>
      </c>
      <c r="I64" s="23"/>
      <c r="J64" s="24">
        <f>H64*I64</f>
        <v>0</v>
      </c>
      <c r="L64" s="43">
        <v>585</v>
      </c>
      <c r="M64" s="8" t="s">
        <v>155</v>
      </c>
      <c r="N64" s="10" t="s">
        <v>156</v>
      </c>
      <c r="O64" s="10"/>
      <c r="P64" s="20"/>
      <c r="Q64" s="26"/>
      <c r="R64" s="12"/>
      <c r="S64" s="12">
        <v>24.9</v>
      </c>
      <c r="T64" s="23"/>
      <c r="U64" s="24">
        <f>S64*T64</f>
        <v>0</v>
      </c>
    </row>
    <row r="65" spans="1:21" ht="16.899999999999999">
      <c r="A65" s="33">
        <v>504</v>
      </c>
      <c r="B65" s="8" t="s">
        <v>60</v>
      </c>
      <c r="C65" s="10" t="s">
        <v>24</v>
      </c>
      <c r="D65" s="10" t="s">
        <v>17</v>
      </c>
      <c r="E65" s="20">
        <v>3.4</v>
      </c>
      <c r="F65" s="31">
        <v>0.41470588235294115</v>
      </c>
      <c r="G65" s="12">
        <v>1.99</v>
      </c>
      <c r="H65" s="12">
        <v>23.88</v>
      </c>
      <c r="I65" s="23"/>
      <c r="J65" s="24">
        <f>H65*I65</f>
        <v>0</v>
      </c>
      <c r="L65" s="28"/>
      <c r="M65" s="13" t="s">
        <v>158</v>
      </c>
      <c r="N65" s="14"/>
      <c r="O65" s="14"/>
      <c r="P65" s="14"/>
      <c r="Q65" s="38"/>
      <c r="R65" s="14"/>
      <c r="S65" s="14"/>
      <c r="T65" s="16"/>
      <c r="U65" s="39"/>
    </row>
    <row r="66" spans="1:21" ht="15.75">
      <c r="A66" s="33">
        <v>505</v>
      </c>
      <c r="B66" s="8" t="s">
        <v>61</v>
      </c>
      <c r="C66" s="10" t="s">
        <v>24</v>
      </c>
      <c r="D66" s="10" t="s">
        <v>17</v>
      </c>
      <c r="E66" s="20">
        <v>3.4</v>
      </c>
      <c r="F66" s="31">
        <v>0.38235294117647056</v>
      </c>
      <c r="G66" s="12">
        <v>2.1</v>
      </c>
      <c r="H66" s="12">
        <v>25.200000000000003</v>
      </c>
      <c r="I66" s="23"/>
      <c r="J66" s="24">
        <f>H66*I66</f>
        <v>0</v>
      </c>
      <c r="L66" s="43">
        <v>586</v>
      </c>
      <c r="M66" s="8" t="s">
        <v>155</v>
      </c>
      <c r="N66" s="10" t="s">
        <v>156</v>
      </c>
      <c r="O66" s="10"/>
      <c r="P66" s="20"/>
      <c r="Q66" s="26"/>
      <c r="R66" s="12"/>
      <c r="S66" s="12">
        <v>26.9</v>
      </c>
      <c r="T66" s="23"/>
      <c r="U66" s="24">
        <f>S66*T66</f>
        <v>0</v>
      </c>
    </row>
    <row r="67" spans="1:21" ht="16.899999999999999">
      <c r="A67" s="11"/>
      <c r="B67" s="13" t="s">
        <v>62</v>
      </c>
      <c r="C67" s="29"/>
      <c r="D67" s="14"/>
      <c r="E67" s="14"/>
      <c r="F67" s="15"/>
      <c r="G67" s="14"/>
      <c r="H67" s="14"/>
      <c r="I67" s="16"/>
      <c r="J67" s="17"/>
      <c r="L67" s="28"/>
      <c r="M67" s="13" t="s">
        <v>159</v>
      </c>
      <c r="N67" s="14"/>
      <c r="O67" s="14"/>
      <c r="P67" s="14"/>
      <c r="Q67" s="38"/>
      <c r="R67" s="14"/>
      <c r="S67" s="14"/>
      <c r="T67" s="16"/>
      <c r="U67" s="39"/>
    </row>
    <row r="68" spans="1:21" ht="15.75">
      <c r="A68" s="18">
        <v>507</v>
      </c>
      <c r="B68" s="8" t="s">
        <v>63</v>
      </c>
      <c r="C68" s="10" t="s">
        <v>19</v>
      </c>
      <c r="D68" s="10" t="s">
        <v>45</v>
      </c>
      <c r="E68" s="20">
        <v>3.2</v>
      </c>
      <c r="F68" s="31">
        <v>0.47187500000000004</v>
      </c>
      <c r="G68" s="12">
        <v>1.69</v>
      </c>
      <c r="H68" s="12">
        <v>40.56</v>
      </c>
      <c r="I68" s="23"/>
      <c r="J68" s="24">
        <f>H68*I68</f>
        <v>0</v>
      </c>
      <c r="L68" s="43">
        <v>587</v>
      </c>
      <c r="M68" s="8" t="s">
        <v>155</v>
      </c>
      <c r="N68" s="10" t="s">
        <v>156</v>
      </c>
      <c r="O68" s="10"/>
      <c r="P68" s="20"/>
      <c r="Q68" s="26"/>
      <c r="R68" s="12"/>
      <c r="S68" s="12">
        <v>27.9</v>
      </c>
      <c r="T68" s="23"/>
      <c r="U68" s="24">
        <f>S68*T68</f>
        <v>0</v>
      </c>
    </row>
    <row r="69" spans="1:21" ht="16.899999999999999">
      <c r="A69" s="18">
        <v>508</v>
      </c>
      <c r="B69" s="8" t="s">
        <v>64</v>
      </c>
      <c r="C69" s="10" t="s">
        <v>30</v>
      </c>
      <c r="D69" s="10" t="s">
        <v>45</v>
      </c>
      <c r="E69" s="20">
        <v>3.3</v>
      </c>
      <c r="F69" s="31">
        <v>0.39696969696969692</v>
      </c>
      <c r="G69" s="12">
        <v>1.99</v>
      </c>
      <c r="H69" s="12">
        <v>47.76</v>
      </c>
      <c r="I69" s="23"/>
      <c r="J69" s="24">
        <f>H69*I69</f>
        <v>0</v>
      </c>
      <c r="L69" s="28"/>
      <c r="M69" s="13" t="s">
        <v>160</v>
      </c>
      <c r="N69" s="14"/>
      <c r="O69" s="14"/>
      <c r="P69" s="14"/>
      <c r="Q69" s="38"/>
      <c r="R69" s="14"/>
      <c r="S69" s="14"/>
      <c r="T69" s="16"/>
      <c r="U69" s="39"/>
    </row>
    <row r="70" spans="1:21" ht="15.75">
      <c r="A70" s="18">
        <v>509</v>
      </c>
      <c r="B70" s="8" t="s">
        <v>65</v>
      </c>
      <c r="C70" s="10" t="s">
        <v>28</v>
      </c>
      <c r="D70" s="10" t="s">
        <v>45</v>
      </c>
      <c r="E70" s="20">
        <v>3.3</v>
      </c>
      <c r="F70" s="31">
        <v>0.30606060606060603</v>
      </c>
      <c r="G70" s="12">
        <v>2.29</v>
      </c>
      <c r="H70" s="12">
        <v>54.96</v>
      </c>
      <c r="I70" s="23"/>
      <c r="J70" s="24">
        <f>H70*I70</f>
        <v>0</v>
      </c>
      <c r="L70" s="43">
        <v>588</v>
      </c>
      <c r="M70" s="8" t="s">
        <v>161</v>
      </c>
      <c r="N70" s="10" t="s">
        <v>156</v>
      </c>
      <c r="O70" s="10"/>
      <c r="P70" s="20"/>
      <c r="Q70" s="26"/>
      <c r="R70" s="12"/>
      <c r="S70" s="12">
        <v>13.99</v>
      </c>
      <c r="T70" s="23"/>
      <c r="U70" s="24">
        <f>S70*T70</f>
        <v>0</v>
      </c>
    </row>
    <row r="71" spans="1:21" ht="16.899999999999999">
      <c r="A71" s="34"/>
      <c r="B71" s="13" t="s">
        <v>66</v>
      </c>
      <c r="C71" s="29"/>
      <c r="D71" s="14"/>
      <c r="E71" s="14"/>
      <c r="F71" s="15"/>
      <c r="G71" s="14"/>
      <c r="H71" s="14"/>
      <c r="I71" s="16"/>
      <c r="J71" s="17"/>
      <c r="L71" s="28"/>
      <c r="M71" s="13" t="s">
        <v>86</v>
      </c>
      <c r="N71" s="14"/>
      <c r="O71" s="14"/>
      <c r="P71" s="14"/>
      <c r="Q71" s="38"/>
      <c r="R71" s="14"/>
      <c r="S71" s="14"/>
      <c r="T71" s="16"/>
      <c r="U71" s="39"/>
    </row>
    <row r="72" spans="1:21" ht="15.75">
      <c r="A72" s="18">
        <v>511</v>
      </c>
      <c r="B72" s="8" t="s">
        <v>67</v>
      </c>
      <c r="C72" s="10" t="s">
        <v>16</v>
      </c>
      <c r="D72" s="10" t="s">
        <v>17</v>
      </c>
      <c r="E72" s="35">
        <v>2.5</v>
      </c>
      <c r="F72" s="31">
        <v>0.32</v>
      </c>
      <c r="G72" s="36">
        <v>1.69</v>
      </c>
      <c r="H72" s="36">
        <v>20.28</v>
      </c>
      <c r="I72" s="23"/>
      <c r="J72" s="24">
        <f>H72*I72</f>
        <v>0</v>
      </c>
      <c r="L72" s="43">
        <v>589</v>
      </c>
      <c r="M72" s="8" t="s">
        <v>162</v>
      </c>
      <c r="N72" s="10" t="s">
        <v>156</v>
      </c>
      <c r="O72" s="10"/>
      <c r="P72" s="20"/>
      <c r="Q72" s="26"/>
      <c r="R72" s="12"/>
      <c r="S72" s="12">
        <v>15.99</v>
      </c>
      <c r="T72" s="23"/>
      <c r="U72" s="24">
        <f>S72*T72</f>
        <v>0</v>
      </c>
    </row>
    <row r="73" spans="1:21" ht="19.149999999999999" thickBot="1">
      <c r="A73" s="18">
        <v>512</v>
      </c>
      <c r="B73" s="8" t="s">
        <v>68</v>
      </c>
      <c r="C73" s="10" t="s">
        <v>30</v>
      </c>
      <c r="D73" s="10" t="s">
        <v>17</v>
      </c>
      <c r="E73" s="35">
        <v>3.2</v>
      </c>
      <c r="F73" s="31">
        <v>0.38</v>
      </c>
      <c r="G73" s="36">
        <v>1.99</v>
      </c>
      <c r="H73" s="36">
        <v>23.88</v>
      </c>
      <c r="I73" s="23"/>
      <c r="J73" s="24">
        <f>H73*I73</f>
        <v>0</v>
      </c>
      <c r="L73" s="130" t="s">
        <v>13</v>
      </c>
      <c r="M73" s="131"/>
      <c r="N73" s="131"/>
      <c r="O73" s="131"/>
      <c r="P73" s="131"/>
      <c r="Q73" s="131"/>
      <c r="R73" s="131"/>
      <c r="S73" s="132"/>
      <c r="T73" s="133">
        <f>SUM(U60,U62,U64,U66,U68,U70,U72,U55:U57,U48:U53,U42:U46,U36:U40,U29:U34,U2:U7,U9:U13,U15:U20,U22:U27,J85:J87,J79:J83,J76:J77,J72:J74,J68:J70,J64:J66,J61:J62,J47:J52,J45,J43,J42,J40,J37,J35,J33,J29)</f>
        <v>0</v>
      </c>
      <c r="U73" s="134"/>
    </row>
    <row r="74" spans="1:21" ht="15.75">
      <c r="A74" s="18">
        <v>513</v>
      </c>
      <c r="B74" s="8" t="s">
        <v>69</v>
      </c>
      <c r="C74" s="10" t="s">
        <v>70</v>
      </c>
      <c r="D74" s="10" t="s">
        <v>17</v>
      </c>
      <c r="E74" s="35">
        <v>3.2</v>
      </c>
      <c r="F74" s="31">
        <v>0.32</v>
      </c>
      <c r="G74" s="36">
        <v>2.19</v>
      </c>
      <c r="H74" s="36">
        <v>26.28</v>
      </c>
      <c r="I74" s="23"/>
      <c r="J74" s="24">
        <f>H74*I74</f>
        <v>0</v>
      </c>
      <c r="L74" s="58" t="s">
        <v>174</v>
      </c>
      <c r="M74" s="58"/>
      <c r="N74" s="58"/>
      <c r="O74" s="58" t="s">
        <v>175</v>
      </c>
      <c r="P74" s="58"/>
      <c r="Q74" s="58"/>
      <c r="R74" s="58"/>
    </row>
    <row r="75" spans="1:21" ht="16.899999999999999">
      <c r="A75" s="34"/>
      <c r="B75" s="13" t="s">
        <v>71</v>
      </c>
      <c r="C75" s="29"/>
      <c r="D75" s="14"/>
      <c r="E75" s="14"/>
      <c r="F75" s="15"/>
      <c r="G75" s="14"/>
      <c r="H75" s="14"/>
      <c r="I75" s="16"/>
      <c r="J75" s="17"/>
      <c r="L75" s="59" t="s">
        <v>176</v>
      </c>
      <c r="M75" s="59"/>
      <c r="N75" s="59"/>
      <c r="O75" s="59" t="s">
        <v>177</v>
      </c>
      <c r="P75" s="59"/>
      <c r="Q75" s="59"/>
      <c r="R75" s="59"/>
      <c r="S75" s="59"/>
    </row>
    <row r="76" spans="1:21" ht="15.75">
      <c r="A76" s="18">
        <v>515</v>
      </c>
      <c r="B76" s="8" t="s">
        <v>72</v>
      </c>
      <c r="C76" s="10" t="s">
        <v>70</v>
      </c>
      <c r="D76" s="10" t="s">
        <v>17</v>
      </c>
      <c r="E76" s="20">
        <v>3.2</v>
      </c>
      <c r="F76" s="31">
        <v>0.37812500000000004</v>
      </c>
      <c r="G76" s="12">
        <v>1.99</v>
      </c>
      <c r="H76" s="12">
        <v>23.88</v>
      </c>
      <c r="I76" s="23"/>
      <c r="J76" s="24">
        <f>H76*I76</f>
        <v>0</v>
      </c>
      <c r="L76" s="59" t="s">
        <v>178</v>
      </c>
      <c r="M76" s="59"/>
      <c r="N76" s="59"/>
      <c r="O76" s="59" t="s">
        <v>179</v>
      </c>
      <c r="P76" s="59"/>
      <c r="Q76" s="59"/>
      <c r="R76" s="59"/>
      <c r="S76" s="59"/>
    </row>
    <row r="77" spans="1:21" ht="14.55" customHeight="1">
      <c r="A77" s="18">
        <v>516</v>
      </c>
      <c r="B77" s="8" t="s">
        <v>73</v>
      </c>
      <c r="C77" s="10" t="s">
        <v>19</v>
      </c>
      <c r="D77" s="10" t="s">
        <v>17</v>
      </c>
      <c r="E77" s="20">
        <v>3.8</v>
      </c>
      <c r="F77" s="31">
        <v>0.42368421052631577</v>
      </c>
      <c r="G77" s="12">
        <v>2.19</v>
      </c>
      <c r="H77" s="12">
        <v>26.28</v>
      </c>
      <c r="I77" s="23"/>
      <c r="J77" s="24">
        <f>H77*I77</f>
        <v>0</v>
      </c>
      <c r="L77" s="59" t="s">
        <v>180</v>
      </c>
      <c r="M77" s="59"/>
      <c r="N77" s="59"/>
      <c r="O77" s="59" t="s">
        <v>181</v>
      </c>
      <c r="P77" s="59"/>
      <c r="Q77" s="59"/>
      <c r="R77" s="59"/>
      <c r="S77" s="59"/>
    </row>
    <row r="78" spans="1:21" ht="16.899999999999999">
      <c r="A78" s="34"/>
      <c r="B78" s="13" t="s">
        <v>74</v>
      </c>
      <c r="C78" s="29"/>
      <c r="D78" s="14"/>
      <c r="E78" s="14"/>
      <c r="F78" s="15"/>
      <c r="G78" s="14"/>
      <c r="H78" s="14"/>
      <c r="I78" s="16"/>
      <c r="J78" s="17"/>
      <c r="L78" s="59"/>
      <c r="M78" s="59"/>
      <c r="N78" s="59"/>
      <c r="O78" s="59" t="s">
        <v>182</v>
      </c>
      <c r="P78" s="59"/>
      <c r="Q78" s="59"/>
      <c r="R78" s="59"/>
      <c r="S78" s="59"/>
    </row>
    <row r="79" spans="1:21" ht="16.899999999999999">
      <c r="A79" s="18">
        <v>518</v>
      </c>
      <c r="B79" s="8" t="s">
        <v>75</v>
      </c>
      <c r="C79" s="10" t="s">
        <v>16</v>
      </c>
      <c r="D79" s="10" t="s">
        <v>42</v>
      </c>
      <c r="E79" s="20">
        <v>3</v>
      </c>
      <c r="F79" s="31">
        <v>0.33666666666666667</v>
      </c>
      <c r="G79" s="12">
        <v>1.99</v>
      </c>
      <c r="H79" s="12">
        <v>39.799999999999997</v>
      </c>
      <c r="I79" s="23"/>
      <c r="J79" s="24">
        <f>H79*I79</f>
        <v>0</v>
      </c>
      <c r="L79" s="60" t="s">
        <v>163</v>
      </c>
      <c r="M79" s="61"/>
      <c r="N79" s="61"/>
      <c r="O79" s="61"/>
      <c r="P79" s="135" t="s">
        <v>164</v>
      </c>
      <c r="Q79" s="135"/>
      <c r="R79" s="135"/>
      <c r="S79" s="135"/>
      <c r="T79" s="135"/>
      <c r="U79" s="135"/>
    </row>
    <row r="80" spans="1:21" ht="16.899999999999999">
      <c r="A80" s="18">
        <v>520</v>
      </c>
      <c r="B80" s="8" t="s">
        <v>76</v>
      </c>
      <c r="C80" s="10" t="s">
        <v>19</v>
      </c>
      <c r="D80" s="10" t="s">
        <v>42</v>
      </c>
      <c r="E80" s="20">
        <v>3.3</v>
      </c>
      <c r="F80" s="31">
        <v>0.42727272727272725</v>
      </c>
      <c r="G80" s="12">
        <v>1.89</v>
      </c>
      <c r="H80" s="12">
        <v>37.799999999999997</v>
      </c>
      <c r="I80" s="23"/>
      <c r="J80" s="24">
        <f>H80*I80</f>
        <v>0</v>
      </c>
      <c r="L80" s="60" t="s">
        <v>165</v>
      </c>
      <c r="M80" s="61"/>
      <c r="N80" s="61"/>
      <c r="O80" s="61"/>
      <c r="P80" s="135" t="s">
        <v>166</v>
      </c>
      <c r="Q80" s="135"/>
      <c r="R80" s="135"/>
      <c r="S80" s="135"/>
      <c r="T80" s="135"/>
      <c r="U80" s="135"/>
    </row>
    <row r="81" spans="1:21" ht="16.899999999999999">
      <c r="A81" s="18">
        <v>521</v>
      </c>
      <c r="B81" s="8" t="s">
        <v>77</v>
      </c>
      <c r="C81" s="10" t="s">
        <v>78</v>
      </c>
      <c r="D81" s="10" t="s">
        <v>42</v>
      </c>
      <c r="E81" s="20">
        <v>2.99</v>
      </c>
      <c r="F81" s="31">
        <v>0.26755852842809369</v>
      </c>
      <c r="G81" s="12">
        <v>2.19</v>
      </c>
      <c r="H81" s="12">
        <v>43.8</v>
      </c>
      <c r="I81" s="23"/>
      <c r="J81" s="24">
        <f>H81*I81</f>
        <v>0</v>
      </c>
      <c r="L81" s="124"/>
      <c r="M81" s="124"/>
      <c r="N81" s="61"/>
      <c r="O81" s="61"/>
      <c r="P81" s="61"/>
      <c r="Q81" s="61"/>
      <c r="R81" s="61"/>
      <c r="S81" s="61"/>
      <c r="T81" s="62"/>
      <c r="U81" s="61"/>
    </row>
    <row r="82" spans="1:21" ht="15.75">
      <c r="A82" s="18">
        <v>522</v>
      </c>
      <c r="B82" s="8" t="s">
        <v>79</v>
      </c>
      <c r="C82" s="10" t="s">
        <v>30</v>
      </c>
      <c r="D82" s="10" t="s">
        <v>42</v>
      </c>
      <c r="E82" s="20">
        <v>3</v>
      </c>
      <c r="F82" s="31">
        <v>0.37000000000000005</v>
      </c>
      <c r="G82" s="12">
        <v>1.89</v>
      </c>
      <c r="H82" s="12">
        <v>37.799999999999997</v>
      </c>
      <c r="I82" s="23"/>
      <c r="J82" s="24">
        <f>H82*I82</f>
        <v>0</v>
      </c>
      <c r="L82" s="125" t="s">
        <v>168</v>
      </c>
      <c r="M82" s="125"/>
      <c r="N82" s="125"/>
      <c r="O82" s="125"/>
      <c r="P82" s="125"/>
      <c r="Q82" s="125"/>
      <c r="R82" s="125"/>
      <c r="S82" s="125"/>
      <c r="T82" s="125"/>
      <c r="U82" s="125"/>
    </row>
    <row r="83" spans="1:21" ht="15.75">
      <c r="A83" s="18">
        <v>523</v>
      </c>
      <c r="B83" s="8" t="s">
        <v>80</v>
      </c>
      <c r="C83" s="10" t="s">
        <v>81</v>
      </c>
      <c r="D83" s="10" t="s">
        <v>42</v>
      </c>
      <c r="E83" s="20">
        <v>2.9</v>
      </c>
      <c r="F83" s="31">
        <v>0.21034482758620687</v>
      </c>
      <c r="G83" s="12">
        <v>2.29</v>
      </c>
      <c r="H83" s="12">
        <v>45.8</v>
      </c>
      <c r="I83" s="23"/>
      <c r="J83" s="24">
        <f>H83*I83</f>
        <v>0</v>
      </c>
      <c r="L83" s="125"/>
      <c r="M83" s="125"/>
      <c r="N83" s="125"/>
      <c r="O83" s="125"/>
      <c r="P83" s="125"/>
      <c r="Q83" s="125"/>
      <c r="R83" s="125"/>
      <c r="S83" s="125"/>
      <c r="T83" s="125"/>
      <c r="U83" s="125"/>
    </row>
    <row r="84" spans="1:21" ht="16.899999999999999">
      <c r="A84" s="37"/>
      <c r="B84" s="13" t="s">
        <v>82</v>
      </c>
      <c r="C84" s="29"/>
      <c r="D84" s="14"/>
      <c r="E84" s="14"/>
      <c r="F84" s="15"/>
      <c r="G84" s="14"/>
      <c r="H84" s="14"/>
      <c r="I84" s="16"/>
      <c r="J84" s="17"/>
      <c r="L84" s="125"/>
      <c r="M84" s="125"/>
      <c r="N84" s="125"/>
      <c r="O84" s="125"/>
      <c r="P84" s="125"/>
      <c r="Q84" s="125"/>
      <c r="R84" s="125"/>
      <c r="S84" s="125"/>
      <c r="T84" s="125"/>
      <c r="U84" s="125"/>
    </row>
    <row r="85" spans="1:21" ht="15.75">
      <c r="A85" s="18">
        <v>524</v>
      </c>
      <c r="B85" s="8" t="s">
        <v>83</v>
      </c>
      <c r="C85" s="10" t="s">
        <v>19</v>
      </c>
      <c r="D85" s="10" t="s">
        <v>35</v>
      </c>
      <c r="E85" s="20">
        <v>7.99</v>
      </c>
      <c r="F85" s="31">
        <v>0.52565707133917394</v>
      </c>
      <c r="G85" s="12">
        <v>3.79</v>
      </c>
      <c r="H85" s="12">
        <v>22.740000000000002</v>
      </c>
      <c r="I85" s="23"/>
      <c r="J85" s="24">
        <f>H85*I85</f>
        <v>0</v>
      </c>
      <c r="L85" s="125"/>
      <c r="M85" s="125"/>
      <c r="N85" s="125"/>
      <c r="O85" s="125"/>
      <c r="P85" s="125"/>
      <c r="Q85" s="125"/>
      <c r="R85" s="125"/>
      <c r="S85" s="125"/>
      <c r="T85" s="125"/>
      <c r="U85" s="125"/>
    </row>
    <row r="86" spans="1:21" ht="15.75">
      <c r="A86" s="18">
        <v>525</v>
      </c>
      <c r="B86" s="8" t="s">
        <v>84</v>
      </c>
      <c r="C86" s="10" t="s">
        <v>16</v>
      </c>
      <c r="D86" s="10" t="s">
        <v>35</v>
      </c>
      <c r="E86" s="20">
        <v>7.99</v>
      </c>
      <c r="F86" s="31">
        <v>0.52565707133917394</v>
      </c>
      <c r="G86" s="12">
        <v>3.79</v>
      </c>
      <c r="H86" s="12">
        <v>22.740000000000002</v>
      </c>
      <c r="I86" s="23"/>
      <c r="J86" s="24">
        <f>H86*I86</f>
        <v>0</v>
      </c>
      <c r="L86" s="60" t="s">
        <v>167</v>
      </c>
      <c r="M86" s="63"/>
      <c r="N86" s="63"/>
      <c r="O86" s="63"/>
      <c r="P86" s="63"/>
      <c r="Q86" s="63"/>
      <c r="R86" s="63"/>
      <c r="S86" s="63"/>
      <c r="T86" s="64"/>
      <c r="U86" s="65" t="s">
        <v>169</v>
      </c>
    </row>
    <row r="87" spans="1:21" ht="17.25" thickBot="1">
      <c r="A87" s="68">
        <v>526</v>
      </c>
      <c r="B87" s="69" t="s">
        <v>85</v>
      </c>
      <c r="C87" s="71" t="s">
        <v>16</v>
      </c>
      <c r="D87" s="71" t="s">
        <v>35</v>
      </c>
      <c r="E87" s="72">
        <v>7.99</v>
      </c>
      <c r="F87" s="78">
        <v>0.52565707133917394</v>
      </c>
      <c r="G87" s="74">
        <v>3.79</v>
      </c>
      <c r="H87" s="74">
        <v>22.740000000000002</v>
      </c>
      <c r="I87" s="76"/>
      <c r="J87" s="77">
        <f>H87*I87</f>
        <v>0</v>
      </c>
      <c r="L87" s="66" t="s">
        <v>170</v>
      </c>
      <c r="M87" s="67"/>
      <c r="N87" s="67"/>
      <c r="O87" s="67"/>
      <c r="P87" s="117" t="s">
        <v>171</v>
      </c>
      <c r="Q87" s="117"/>
      <c r="R87" s="117"/>
      <c r="S87" s="117"/>
      <c r="T87" s="117"/>
      <c r="U87" s="117"/>
    </row>
  </sheetData>
  <mergeCells count="60">
    <mergeCell ref="F58:F59"/>
    <mergeCell ref="I35:I36"/>
    <mergeCell ref="J35:J36"/>
    <mergeCell ref="A22:J24"/>
    <mergeCell ref="F25:F27"/>
    <mergeCell ref="J25:J27"/>
    <mergeCell ref="I25:I27"/>
    <mergeCell ref="H25:H27"/>
    <mergeCell ref="G25:G27"/>
    <mergeCell ref="E25:E27"/>
    <mergeCell ref="D25:D27"/>
    <mergeCell ref="C25:C27"/>
    <mergeCell ref="B25:B27"/>
    <mergeCell ref="A25:A27"/>
    <mergeCell ref="A58:A59"/>
    <mergeCell ref="B58:B59"/>
    <mergeCell ref="C58:C59"/>
    <mergeCell ref="D58:D59"/>
    <mergeCell ref="E58:E59"/>
    <mergeCell ref="P87:U87"/>
    <mergeCell ref="G58:G59"/>
    <mergeCell ref="H58:H59"/>
    <mergeCell ref="I58:I59"/>
    <mergeCell ref="J58:J59"/>
    <mergeCell ref="L81:M81"/>
    <mergeCell ref="L82:U85"/>
    <mergeCell ref="L73:S73"/>
    <mergeCell ref="T73:U73"/>
    <mergeCell ref="P79:U79"/>
    <mergeCell ref="P80:U80"/>
    <mergeCell ref="A37:A38"/>
    <mergeCell ref="G37:G38"/>
    <mergeCell ref="H37:H38"/>
    <mergeCell ref="I37:I38"/>
    <mergeCell ref="J37:J38"/>
    <mergeCell ref="J29:J31"/>
    <mergeCell ref="A33:A34"/>
    <mergeCell ref="F33:F38"/>
    <mergeCell ref="G33:G34"/>
    <mergeCell ref="H33:H34"/>
    <mergeCell ref="I33:I34"/>
    <mergeCell ref="J33:J34"/>
    <mergeCell ref="A35:A36"/>
    <mergeCell ref="G35:G36"/>
    <mergeCell ref="H35:H36"/>
    <mergeCell ref="A29:A31"/>
    <mergeCell ref="E29:E31"/>
    <mergeCell ref="F29:F31"/>
    <mergeCell ref="G29:G31"/>
    <mergeCell ref="H29:H31"/>
    <mergeCell ref="I29:I31"/>
    <mergeCell ref="A15:J15"/>
    <mergeCell ref="A16:J17"/>
    <mergeCell ref="E20:I20"/>
    <mergeCell ref="A21:B21"/>
    <mergeCell ref="C21:D21"/>
    <mergeCell ref="E19:I19"/>
    <mergeCell ref="E21:I21"/>
    <mergeCell ref="A19:B19"/>
    <mergeCell ref="C19:D19"/>
  </mergeCells>
  <dataValidations count="1">
    <dataValidation type="whole" allowBlank="1" showInputMessage="1" showErrorMessage="1" error="Merci de saisir uniquement des nombres entiers" prompt="Merci de saisir uniquement des nombres entiers" sqref="H78 I45 I83:I87 T1:T7 I28:I29 I32:I33 I81 T62:T70 I35 I40 I42:I43 H60 I60:I61 H63 I47:I52 H67 I78:I79 H75 I37 I70:I72 I74:I76 H71 I63:I68 T11 T9 T22 T25 T27 T29 T32 T39 T36 T55 T42 T45 T13:T20 T48 T51 H84:H86 T72" xr:uid="{87699130-E525-4A7C-8D8F-1925AED440BB}">
      <formula1>1</formula1>
      <formula2>100</formula2>
    </dataValidation>
  </dataValidations>
  <hyperlinks>
    <hyperlink ref="P87" r:id="rId1" xr:uid="{4F1D476A-D0D3-499D-9F45-46E458D14442}"/>
  </hyperlinks>
  <pageMargins left="0.7" right="0.7" top="0.75" bottom="0.75" header="0.3" footer="0.3"/>
  <pageSetup paperSize="8" scale="54" orientation="landscape" r:id="rId2"/>
  <rowBreaks count="1" manualBreakCount="1">
    <brk id="87" max="20" man="1"/>
  </rowBreaks>
  <colBreaks count="1" manualBreakCount="1">
    <brk id="21" max="124"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A625835E1B654C90D71612DA5958B1" ma:contentTypeVersion="12" ma:contentTypeDescription="Crée un document." ma:contentTypeScope="" ma:versionID="66f0ccf2c57318fcb10e85e2b8956296">
  <xsd:schema xmlns:xsd="http://www.w3.org/2001/XMLSchema" xmlns:xs="http://www.w3.org/2001/XMLSchema" xmlns:p="http://schemas.microsoft.com/office/2006/metadata/properties" xmlns:ns2="7393eadc-9a2a-4b4d-9d79-d00f6487837e" xmlns:ns3="d124e8eb-d5b2-4e33-8f56-dd3bc86aec32" targetNamespace="http://schemas.microsoft.com/office/2006/metadata/properties" ma:root="true" ma:fieldsID="56995607b1becc02285e5381ae8a15fc" ns2:_="" ns3:_="">
    <xsd:import namespace="7393eadc-9a2a-4b4d-9d79-d00f6487837e"/>
    <xsd:import namespace="d124e8eb-d5b2-4e33-8f56-dd3bc86ae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3eadc-9a2a-4b4d-9d79-d00f64878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24e8eb-d5b2-4e33-8f56-dd3bc86aec3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B665C7-CD5A-48C4-B2DE-907B68BF4093}">
  <ds:schemaRefs>
    <ds:schemaRef ds:uri="http://purl.org/dc/dcmitype/"/>
    <ds:schemaRef ds:uri="http://schemas.microsoft.com/office/2006/documentManagement/types"/>
    <ds:schemaRef ds:uri="http://schemas.microsoft.com/office/2006/metadata/properties"/>
    <ds:schemaRef ds:uri="7393eadc-9a2a-4b4d-9d79-d00f6487837e"/>
    <ds:schemaRef ds:uri="d124e8eb-d5b2-4e33-8f56-dd3bc86aec32"/>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47196DF4-2BAD-4E27-B998-089E8A979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3eadc-9a2a-4b4d-9d79-d00f6487837e"/>
    <ds:schemaRef ds:uri="d124e8eb-d5b2-4e33-8f56-dd3bc86ae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9BC801-94B9-46D6-82C0-E4B5E2925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Marketing02 M02DV. DOMAINES ET VILLAGES</dc:creator>
  <cp:lastModifiedBy>Virginie BOSSUYT</cp:lastModifiedBy>
  <cp:lastPrinted>2022-02-07T09:22:21Z</cp:lastPrinted>
  <dcterms:created xsi:type="dcterms:W3CDTF">2022-02-03T11:37:02Z</dcterms:created>
  <dcterms:modified xsi:type="dcterms:W3CDTF">2022-02-07T09:22:35Z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0x01010003A625835E1B654C90D71612DA5958B1</vt:lpwstr>
  </property>
</Properties>
</file>